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1\MBT-0204470 Verkauf von Ölen\September21\"/>
    </mc:Choice>
  </mc:AlternateContent>
  <bookViews>
    <workbookView xWindow="15" yWindow="-15" windowWidth="14385" windowHeight="12255" activeTab="5"/>
  </bookViews>
  <sheets>
    <sheet name="KJ 2016" sheetId="3" r:id="rId1"/>
    <sheet name="KJ 2017" sheetId="1" r:id="rId2"/>
    <sheet name="KJ 2018" sheetId="6" r:id="rId3"/>
    <sheet name="KJ 2019" sheetId="4" r:id="rId4"/>
    <sheet name="KJ 2020" sheetId="7" r:id="rId5"/>
    <sheet name="KJ 2021" sheetId="8" r:id="rId6"/>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G68" i="8" l="1"/>
  <c r="H68" i="8"/>
  <c r="I68" i="8"/>
  <c r="J68" i="8"/>
  <c r="K68" i="8"/>
  <c r="L68" i="8"/>
  <c r="M68" i="8"/>
  <c r="N68" i="8"/>
  <c r="O68" i="8"/>
  <c r="P68" i="8"/>
  <c r="F68" i="8"/>
  <c r="G64" i="8"/>
  <c r="H64" i="8"/>
  <c r="I64" i="8"/>
  <c r="J64" i="8"/>
  <c r="K64" i="8"/>
  <c r="L64" i="8"/>
  <c r="M64" i="8"/>
  <c r="N64" i="8"/>
  <c r="O64" i="8"/>
  <c r="P64" i="8"/>
  <c r="F64" i="8"/>
  <c r="F62" i="8"/>
  <c r="H62" i="8"/>
  <c r="I62" i="8"/>
  <c r="J62" i="8"/>
  <c r="K62" i="8"/>
  <c r="L62" i="8"/>
  <c r="M62" i="8"/>
  <c r="N62" i="8"/>
  <c r="O62" i="8"/>
  <c r="P62" i="8"/>
  <c r="G62" i="8"/>
  <c r="G66" i="8"/>
  <c r="F69" i="8"/>
  <c r="G69" i="8"/>
  <c r="H69" i="8"/>
  <c r="I69" i="8"/>
  <c r="J69" i="8"/>
  <c r="K69" i="8"/>
  <c r="L69" i="8"/>
  <c r="M69" i="8"/>
  <c r="N69" i="8"/>
  <c r="O69" i="8"/>
  <c r="P69" i="8"/>
  <c r="E69" i="8"/>
  <c r="F67" i="8"/>
  <c r="G67" i="8"/>
  <c r="H67" i="8"/>
  <c r="I67" i="8"/>
  <c r="J67" i="8"/>
  <c r="K67" i="8"/>
  <c r="L67" i="8"/>
  <c r="M67" i="8"/>
  <c r="N67" i="8"/>
  <c r="O67" i="8"/>
  <c r="E67" i="8"/>
  <c r="F65" i="8"/>
  <c r="G65" i="8"/>
  <c r="H65" i="8"/>
  <c r="I65" i="8"/>
  <c r="J65" i="8"/>
  <c r="K65" i="8"/>
  <c r="L65" i="8"/>
  <c r="M65" i="8"/>
  <c r="N65" i="8"/>
  <c r="O65" i="8"/>
  <c r="P65" i="8"/>
  <c r="E65" i="8"/>
  <c r="F63" i="8"/>
  <c r="G63" i="8"/>
  <c r="H63" i="8"/>
  <c r="I63" i="8"/>
  <c r="J63" i="8"/>
  <c r="K63" i="8"/>
  <c r="L63" i="8"/>
  <c r="M63" i="8"/>
  <c r="N63" i="8"/>
  <c r="O63" i="8"/>
  <c r="P63" i="8"/>
  <c r="E63" i="8"/>
  <c r="F69" i="7"/>
  <c r="G69" i="7"/>
  <c r="H69" i="7"/>
  <c r="I69" i="7"/>
  <c r="J69" i="7"/>
  <c r="K69" i="7"/>
  <c r="L69" i="7"/>
  <c r="M69" i="7"/>
  <c r="N69" i="7"/>
  <c r="O69" i="7"/>
  <c r="P69" i="7"/>
  <c r="E69" i="7"/>
  <c r="F67" i="7"/>
  <c r="G67" i="7"/>
  <c r="H67" i="7"/>
  <c r="I67" i="7"/>
  <c r="J67" i="7"/>
  <c r="K67" i="7"/>
  <c r="L67" i="7"/>
  <c r="M67" i="7"/>
  <c r="N67" i="7"/>
  <c r="O67" i="7"/>
  <c r="P67" i="7"/>
  <c r="E67" i="7"/>
  <c r="P63" i="7"/>
  <c r="F63" i="7"/>
  <c r="G63" i="7"/>
  <c r="H63" i="7"/>
  <c r="I63" i="7"/>
  <c r="J63" i="7"/>
  <c r="K63" i="7"/>
  <c r="L63" i="7"/>
  <c r="M63" i="7"/>
  <c r="N63" i="7"/>
  <c r="O63" i="7"/>
  <c r="E63" i="7"/>
  <c r="E68" i="8" l="1"/>
  <c r="P66" i="8"/>
  <c r="O66" i="8"/>
  <c r="N66" i="8"/>
  <c r="M66" i="8"/>
  <c r="L66" i="8"/>
  <c r="K66" i="8"/>
  <c r="J66" i="8"/>
  <c r="I66" i="8"/>
  <c r="H66" i="8"/>
  <c r="F66" i="8"/>
  <c r="E66" i="8"/>
  <c r="E64" i="8"/>
  <c r="E62" i="8"/>
  <c r="F65" i="7" l="1"/>
  <c r="G65" i="7"/>
  <c r="H65" i="7"/>
  <c r="I65" i="7"/>
  <c r="J65" i="7"/>
  <c r="K65" i="7"/>
  <c r="L65" i="7"/>
  <c r="M65" i="7"/>
  <c r="N65" i="7"/>
  <c r="O65" i="7"/>
  <c r="P65" i="7"/>
  <c r="E65" i="7"/>
  <c r="F66" i="7"/>
  <c r="E66" i="7"/>
  <c r="E66" i="4"/>
  <c r="H66" i="7"/>
  <c r="I66" i="7"/>
  <c r="J66" i="7"/>
  <c r="K66" i="7"/>
  <c r="L66" i="7"/>
  <c r="M66" i="7"/>
  <c r="N66" i="7"/>
  <c r="O66" i="7"/>
  <c r="G66" i="7"/>
  <c r="E68" i="7"/>
  <c r="E62" i="7"/>
  <c r="E62" i="4"/>
  <c r="E64" i="7"/>
  <c r="P68" i="7"/>
  <c r="O68" i="7"/>
  <c r="N68" i="7"/>
  <c r="M68" i="7"/>
  <c r="L68" i="7"/>
  <c r="K68" i="7"/>
  <c r="J68" i="7"/>
  <c r="I68" i="7"/>
  <c r="H68" i="7"/>
  <c r="G68" i="7"/>
  <c r="F68" i="7"/>
  <c r="P64" i="7"/>
  <c r="O64" i="7"/>
  <c r="N64" i="7"/>
  <c r="M64" i="7"/>
  <c r="L64" i="7"/>
  <c r="K64" i="7"/>
  <c r="J64" i="7"/>
  <c r="I64" i="7"/>
  <c r="H64" i="7"/>
  <c r="G64" i="7"/>
  <c r="F64"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<sst xmlns="http://schemas.openxmlformats.org/spreadsheetml/2006/main" count="784" uniqueCount="74">
  <si>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</si>
  <si>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</si>
  <si>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</si>
  <si>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</si>
  <si>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</si>
  <si>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</si>
  <si>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</si>
  <si>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</si>
  <si>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</si>
  <si>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</si>
  <si>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</si>
  <si>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</si>
  <si>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</si>
  <si>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</si>
  <si>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</si>
  <si>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</si>
  <si>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</si>
  <si>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</si>
  <si>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</si>
  <si>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</si>
  <si>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</si>
  <si>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</si>
  <si>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</si>
  <si>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</si>
  <si>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</si>
  <si>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</si>
  <si>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</si>
  <si>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</si>
  <si>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</si>
  <si>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</si>
  <si>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</si>
  <si>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</si>
  <si>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</si>
  <si>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</si>
  <si>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</si>
  <si>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</si>
  <si>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</si>
  <si>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</si>
  <si>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</si>
  <si>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</si>
  <si>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</si>
  <si>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</si>
  <si>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</si>
  <si>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Stand: 13.03.2020</t>
  </si>
  <si>
    <t>KJ
2020</t>
  </si>
  <si>
    <t>- für Endverbraucher, nicht Endverbraucher und an gewerbliche Abfüller</t>
  </si>
  <si>
    <t>Verkauf von Ölen durch Ölmühlen und Raffinerien, 2020 – Vorläufige Zahlen</t>
  </si>
  <si>
    <t xml:space="preserve">darunter aus Raps </t>
  </si>
  <si>
    <t>KJ
2021</t>
  </si>
  <si>
    <t xml:space="preserve">Inland </t>
  </si>
  <si>
    <t xml:space="preserve">Ausfuhr </t>
  </si>
  <si>
    <t>Verkauf von Ölen durch Ölmühlen und Raffinerien, 2021 – Vorläufige Zahlen</t>
  </si>
  <si>
    <t>Verkauf für Nahrungszwecke 2019</t>
  </si>
  <si>
    <t>Verkauf für Nahrungszwecke 2020</t>
  </si>
  <si>
    <t>Verkauf für Nahrungszwecke 2018</t>
  </si>
  <si>
    <t>Verkauf für Futterzwecke 2019</t>
  </si>
  <si>
    <t>Verkauf für Futterzwecke 2018</t>
  </si>
  <si>
    <t>Verkauf für technische Zwecke 2019</t>
  </si>
  <si>
    <t>Verkauf für technische Zwecke 2018</t>
  </si>
  <si>
    <t>Verkauf zu Zwecken der Energiegewinnung 2019</t>
  </si>
  <si>
    <t>Verkauf zu Zwecken der Energiegewinnung 2018</t>
  </si>
  <si>
    <t>Verkauf für Nahrungszwecke 2021</t>
  </si>
  <si>
    <t>Verkauf für Futterzwecke 2020</t>
  </si>
  <si>
    <t>Verkauf für technische Zwecke 2020</t>
  </si>
  <si>
    <t>Verkauf zu Zwecken der Energiegewinnung 2020</t>
  </si>
  <si>
    <t>Verkauf für Futterzwecke 2021</t>
  </si>
  <si>
    <t>Verkauf für technische Zwecke 2021</t>
  </si>
  <si>
    <t>Verkauf zu Zwecken der Energiegewinnung 2021</t>
  </si>
  <si>
    <r>
      <t xml:space="preserve">Dez. </t>
    </r>
    <r>
      <rPr>
        <vertAlign val="superscript"/>
        <sz val="10"/>
        <rFont val="Times New Roman"/>
        <family val="1"/>
      </rPr>
      <t>1)</t>
    </r>
  </si>
  <si>
    <t>Stand: 15.04.2021</t>
  </si>
  <si>
    <t xml:space="preserve">- für Endverbraucher, nicht Endverbraucher </t>
  </si>
  <si>
    <t>und an gewerbliche Abfüller</t>
  </si>
  <si>
    <t>Quelle: BLE (415)</t>
  </si>
  <si>
    <t>Stand: 22.11.2021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</si>
</sst>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5">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387">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5" fontId="7" fillId="0" borderId="7" xfId="1" applyNumberFormat="1" applyFont="1" applyBorder="1" applyAlignment="1">
      <alignment horizontal="center"/>
    </xf>
    <xf numFmtId="165" fontId="6" fillId="0" borderId="7" xfId="1" applyNumberFormat="1" applyFont="1" applyBorder="1" applyAlignment="1">
      <alignment horizontal="center"/>
    </xf>
    <xf numFmtId="165" fontId="14" fillId="0" borderId="7" xfId="1" applyNumberFormat="1" applyFont="1" applyBorder="1" applyAlignment="1">
      <alignment horizontal="center"/>
    </xf>
    <xf numFmtId="164" fontId="5" fillId="0" borderId="7" xfId="1" applyNumberFormat="1" applyFont="1" applyBorder="1" applyAlignment="1">
      <alignment horizontal="center" vertical="top"/>
    </xf>
    <xf numFmtId="164" fontId="5" fillId="0" borderId="7" xfId="1" applyNumberFormat="1" applyFont="1" applyBorder="1" applyAlignment="1">
      <alignment horizontal="center"/>
    </xf>
    <xf numFmtId="0" fontId="23" fillId="0" borderId="0" xfId="1" applyFont="1"/>
    <xf numFmtId="164" fontId="23" fillId="0" borderId="0" xfId="1" applyNumberFormat="1" applyFont="1"/>
    <xf numFmtId="164" fontId="11" fillId="0" borderId="0" xfId="0" applyNumberFormat="1" applyFont="1" applyFill="1"/>
    <xf numFmtId="164" fontId="5" fillId="0" borderId="0" xfId="1" applyNumberFormat="1" applyFont="1" applyFill="1" applyAlignment="1">
      <alignment horizontal="right"/>
    </xf>
    <xf numFmtId="164" fontId="5"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top"/>
    </xf>
    <xf numFmtId="164" fontId="5" fillId="0" borderId="12" xfId="1" applyNumberFormat="1" applyFont="1" applyBorder="1" applyAlignment="1">
      <alignment horizontal="center" vertical="top"/>
    </xf>
    <xf numFmtId="164" fontId="6" fillId="0" borderId="7" xfId="1" applyNumberFormat="1" applyFont="1" applyBorder="1" applyAlignment="1">
      <alignment horizontal="center"/>
    </xf>
    <xf numFmtId="164" fontId="5" fillId="0" borderId="24" xfId="1" applyNumberFormat="1" applyFont="1" applyBorder="1"/>
    <xf numFmtId="164" fontId="17" fillId="0" borderId="0" xfId="1" applyNumberFormat="1" applyFont="1" applyBorder="1" applyAlignment="1">
      <alignment horizontal="right"/>
    </xf>
    <xf numFmtId="164" fontId="17" fillId="0" borderId="0" xfId="8" applyNumberFormat="1" applyFont="1" applyAlignment="1">
      <alignment horizontal="right"/>
    </xf>
    <xf numFmtId="164" fontId="22" fillId="0" borderId="0" xfId="1" applyNumberFormat="1" applyFont="1" applyBorder="1"/>
    <xf numFmtId="164" fontId="22" fillId="0" borderId="0" xfId="1" applyNumberFormat="1" applyFont="1"/>
    <xf numFmtId="164" fontId="19" fillId="0" borderId="0" xfId="1" applyNumberFormat="1" applyFont="1"/>
    <xf numFmtId="164" fontId="5" fillId="0" borderId="0" xfId="1" applyNumberFormat="1" applyFont="1" applyFill="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14" fillId="0" borderId="7" xfId="1" applyFont="1" applyBorder="1" applyAlignment="1">
      <alignment horizontal="center"/>
    </xf>
    <xf numFmtId="0" fontId="7" fillId="0" borderId="7" xfId="1" applyFont="1" applyBorder="1" applyAlignment="1">
      <alignment horizontal="center"/>
    </xf>
    <xf numFmtId="2" fontId="7" fillId="0" borderId="0" xfId="1" applyNumberFormat="1" applyFont="1" applyFill="1" applyBorder="1" applyAlignment="1">
      <alignment horizontal="center"/>
    </xf>
    <xf numFmtId="2" fontId="14" fillId="0" borderId="0" xfId="1" applyNumberFormat="1" applyFont="1" applyBorder="1" applyAlignment="1">
      <alignment horizont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18" xfId="11" applyFont="1" applyBorder="1" applyAlignment="1">
      <alignment horizontal="center" vertical="center"/>
    </xf>
    <xf numFmtId="0" fontId="5" fillId="0" borderId="16" xfId="11" applyFont="1" applyBorder="1" applyAlignment="1">
      <alignment horizontal="center"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xf numFmtId="164" fontId="5" fillId="0" borderId="17"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A50021"/>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216550601905787E-2"/>
          <c:y val="8.5309139802453152E-2"/>
          <c:w val="0.58508134508576592"/>
          <c:h val="0.79485223806473093"/>
        </c:manualLayout>
      </c:layout>
      <c:lineChart>
        <c:grouping val="standard"/>
        <c:varyColors val="0"/>
        <c:ser>
          <c:idx val="0"/>
          <c:order val="0"/>
          <c:tx>
            <c:strRef>
              <c:f>'KJ 2019'!$B$62</c:f>
              <c:strCache>
                <c:ptCount val="1"/>
                <c:pt idx="0">
                  <c:v>Verkauf für Nahrungszwecke 2019</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0-47F4-4EF5-A352-AF8878FAEB19}"/>
            </c:ext>
          </c:extLst>
        </c:ser>
        <c:ser>
          <c:idx val="1"/>
          <c:order val="1"/>
          <c:tx>
            <c:strRef>
              <c:f>'KJ 2019'!$B$63</c:f>
              <c:strCache>
                <c:ptCount val="1"/>
                <c:pt idx="0">
                  <c:v>Verkauf für Nahrungszwecke 2018</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tx>
            <c:strRef>
              <c:f>'KJ 2019'!$B$64</c:f>
              <c:strCache>
                <c:ptCount val="1"/>
                <c:pt idx="0">
                  <c:v>Verkauf für Futterzwecke 2019</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tx>
            <c:strRef>
              <c:f>'KJ 2019'!$B$65</c:f>
              <c:strCache>
                <c:ptCount val="1"/>
                <c:pt idx="0">
                  <c:v>Verkauf für Futterzwecke 2018</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tx>
            <c:strRef>
              <c:f>'KJ 2019'!$B$66</c:f>
              <c:strCache>
                <c:ptCount val="1"/>
                <c:pt idx="0">
                  <c:v>Verkauf für technische Zwecke 2019</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tx>
            <c:strRef>
              <c:f>'KJ 2019'!$B$67</c:f>
              <c:strCache>
                <c:ptCount val="1"/>
                <c:pt idx="0">
                  <c:v>Verkauf für technische Zwecke 2018</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tx>
            <c:strRef>
              <c:f>'KJ 2019'!$B$68</c:f>
              <c:strCache>
                <c:ptCount val="1"/>
                <c:pt idx="0">
                  <c:v>Verkauf zu Zwecken der Energiegewinnung 2019</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tx>
            <c:strRef>
              <c:f>'KJ 2019'!$B$69</c:f>
              <c:strCache>
                <c:ptCount val="1"/>
                <c:pt idx="0">
                  <c:v>Verkauf zu Zwecken der Energiegewinnung 2018</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941711388613844"/>
          <c:y val="2.15517241379310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830865034550096"/>
          <c:y val="5.7109184089057831E-2"/>
          <c:w val="0.71135139817684345"/>
          <c:h val="0.76970676079283196"/>
        </c:manualLayout>
      </c:layout>
      <c:lineChart>
        <c:grouping val="standard"/>
        <c:varyColors val="0"/>
        <c:ser>
          <c:idx val="0"/>
          <c:order val="0"/>
          <c:tx>
            <c:strRef>
              <c:f>'KJ 2020'!$B$62</c:f>
              <c:strCache>
                <c:ptCount val="1"/>
                <c:pt idx="0">
                  <c:v>Verkauf für 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2020'!$E$62:$P$62</c:f>
              <c:numCache>
                <c:formatCode>General</c:formatCode>
                <c:ptCount val="12"/>
                <c:pt idx="0" formatCode="0.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0-B7F9-4835-A176-867AA01BCECA}"/>
            </c:ext>
          </c:extLst>
        </c:ser>
        <c:ser>
          <c:idx val="1"/>
          <c:order val="1"/>
          <c:tx>
            <c:strRef>
              <c:f>'KJ 2020'!$B$63</c:f>
              <c:strCache>
                <c:ptCount val="1"/>
                <c:pt idx="0">
                  <c:v>Verkauf für 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1-B7F9-4835-A176-867AA01BCECA}"/>
            </c:ext>
          </c:extLst>
        </c:ser>
        <c:ser>
          <c:idx val="2"/>
          <c:order val="2"/>
          <c:tx>
            <c:strRef>
              <c:f>'KJ 2020'!$B$64</c:f>
              <c:strCache>
                <c:ptCount val="1"/>
                <c:pt idx="0">
                  <c:v>Verkauf für Futterzwecke 2020</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2-B7F9-4835-A176-867AA01BCECA}"/>
            </c:ext>
          </c:extLst>
        </c:ser>
        <c:ser>
          <c:idx val="3"/>
          <c:order val="3"/>
          <c:tx>
            <c:strRef>
              <c:f>'KJ 2020'!$B$65</c:f>
              <c:strCache>
                <c:ptCount val="1"/>
                <c:pt idx="0">
                  <c:v>Verkauf für 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 2020'!$B$66</c:f>
              <c:strCache>
                <c:ptCount val="1"/>
                <c:pt idx="0">
                  <c:v>Verkauf für technische Zwecke 2020</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2020'!$E$66:$O$66</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4-B7F9-4835-A176-867AA01BCECA}"/>
            </c:ext>
          </c:extLst>
        </c:ser>
        <c:ser>
          <c:idx val="5"/>
          <c:order val="5"/>
          <c:tx>
            <c:strRef>
              <c:f>'KJ 2020'!$B$67</c:f>
              <c:strCache>
                <c:ptCount val="1"/>
                <c:pt idx="0">
                  <c:v>Verkauf für technische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 2020'!$B$68</c:f>
              <c:strCache>
                <c:ptCount val="1"/>
                <c:pt idx="0">
                  <c:v>Verkauf zu Zwecken der 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2020'!$E$68:$F$68</c:f>
              <c:numCache>
                <c:formatCode>0.0</c:formatCode>
                <c:ptCount val="2"/>
                <c:pt idx="0">
                  <c:v>111.307</c:v>
                </c:pt>
                <c:pt idx="1">
                  <c:v>95.867000000000004</c:v>
                </c:pt>
              </c:numCache>
            </c:numRef>
          </c:val>
          <c:smooth val="0"/>
          <c:extLst>
            <c:ext xmlns:c16="http://schemas.microsoft.com/office/drawing/2014/chart" uri="{C3380CC4-5D6E-409C-BE32-E72D297353CC}">
              <c16:uniqueId val="{00000006-B7F9-4835-A176-867AA01BCECA}"/>
            </c:ext>
          </c:extLst>
        </c:ser>
        <c:ser>
          <c:idx val="7"/>
          <c:order val="7"/>
          <c:tx>
            <c:strRef>
              <c:f>'KJ 2020'!$B$69</c:f>
              <c:strCache>
                <c:ptCount val="1"/>
                <c:pt idx="0">
                  <c:v>Verkauf zu Zwecken der 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1204253409210556"/>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2021'!$B$62</c:f>
              <c:strCache>
                <c:ptCount val="1"/>
                <c:pt idx="0">
                  <c:v>Verkauf für Nahrungszwecke 2021</c:v>
                </c:pt>
              </c:strCache>
            </c:strRef>
          </c:tx>
          <c:spPr>
            <a:ln w="28575" cap="rnd">
              <a:solidFill>
                <a:schemeClr val="accent3">
                  <a:lumMod val="50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2021'!$E$62:$E$62</c:f>
              <c:numCache>
                <c:formatCode>0.0</c:formatCode>
                <c:ptCount val="1"/>
                <c:pt idx="0">
                  <c:v>173.999</c:v>
                </c:pt>
              </c:numCache>
            </c:numRef>
          </c:val>
          <c:smooth val="0"/>
          <c:extLst>
            <c:ext xmlns:c16="http://schemas.microsoft.com/office/drawing/2014/chart" uri="{C3380CC4-5D6E-409C-BE32-E72D297353CC}">
              <c16:uniqueId val="{00000000-E93C-4F64-B5C8-79DD9D7F6158}"/>
            </c:ext>
          </c:extLst>
        </c:ser>
        <c:ser>
          <c:idx val="1"/>
          <c:order val="1"/>
          <c:tx>
            <c:strRef>
              <c:f>'KJ 2021'!$B$63</c:f>
              <c:strCache>
                <c:ptCount val="1"/>
                <c:pt idx="0">
                  <c:v>Verkauf für Nahrungszwecke 2020</c:v>
                </c:pt>
              </c:strCache>
            </c:strRef>
          </c:tx>
          <c:spPr>
            <a:ln w="28575" cap="rnd">
              <a:solidFill>
                <a:srgbClr val="92D050"/>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2021'!$E$63:$P$63</c:f>
              <c:numCache>
                <c:formatCode>0.0</c:formatCode>
                <c:ptCount val="12"/>
                <c:pt idx="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1-E93C-4F64-B5C8-79DD9D7F6158}"/>
            </c:ext>
          </c:extLst>
        </c:ser>
        <c:ser>
          <c:idx val="2"/>
          <c:order val="2"/>
          <c:tx>
            <c:strRef>
              <c:f>'KJ 2021'!$B$64</c:f>
              <c:strCache>
                <c:ptCount val="1"/>
                <c:pt idx="0">
                  <c:v>Verkauf für Futterzwecke 2021</c:v>
                </c:pt>
              </c:strCache>
            </c:strRef>
          </c:tx>
          <c:spPr>
            <a:ln w="28575" cap="rnd">
              <a:solidFill>
                <a:srgbClr val="6633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2021'!$E$64:$E$64</c:f>
              <c:numCache>
                <c:formatCode>0.0</c:formatCode>
                <c:ptCount val="1"/>
                <c:pt idx="0">
                  <c:v>0</c:v>
                </c:pt>
              </c:numCache>
            </c:numRef>
          </c:val>
          <c:smooth val="0"/>
          <c:extLst>
            <c:ext xmlns:c16="http://schemas.microsoft.com/office/drawing/2014/chart" uri="{C3380CC4-5D6E-409C-BE32-E72D297353CC}">
              <c16:uniqueId val="{00000002-E93C-4F64-B5C8-79DD9D7F6158}"/>
            </c:ext>
          </c:extLst>
        </c:ser>
        <c:ser>
          <c:idx val="3"/>
          <c:order val="3"/>
          <c:tx>
            <c:strRef>
              <c:f>'KJ 2021'!$B$65</c:f>
              <c:strCache>
                <c:ptCount val="1"/>
                <c:pt idx="0">
                  <c:v>Verkauf für Futterzwecke 2020</c:v>
                </c:pt>
              </c:strCache>
            </c:strRef>
          </c:tx>
          <c:spPr>
            <a:ln w="28575" cap="rnd">
              <a:solidFill>
                <a:srgbClr val="D2AB84"/>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2021'!$E$65:$P$65</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3-E93C-4F64-B5C8-79DD9D7F6158}"/>
            </c:ext>
          </c:extLst>
        </c:ser>
        <c:ser>
          <c:idx val="4"/>
          <c:order val="4"/>
          <c:tx>
            <c:strRef>
              <c:f>'KJ 2021'!$B$66</c:f>
              <c:strCache>
                <c:ptCount val="1"/>
                <c:pt idx="0">
                  <c:v>Verkauf für technische Zwecke 2021</c:v>
                </c:pt>
              </c:strCache>
            </c:strRef>
          </c:tx>
          <c:spPr>
            <a:ln w="28575" cap="rnd">
              <a:solidFill>
                <a:srgbClr val="A50021"/>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2021'!$E$66:$E$66</c:f>
              <c:numCache>
                <c:formatCode>0.0</c:formatCode>
                <c:ptCount val="1"/>
                <c:pt idx="0">
                  <c:v>118.67</c:v>
                </c:pt>
              </c:numCache>
            </c:numRef>
          </c:val>
          <c:smooth val="0"/>
          <c:extLst>
            <c:ext xmlns:c16="http://schemas.microsoft.com/office/drawing/2014/chart" uri="{C3380CC4-5D6E-409C-BE32-E72D297353CC}">
              <c16:uniqueId val="{00000004-E93C-4F64-B5C8-79DD9D7F6158}"/>
            </c:ext>
          </c:extLst>
        </c:ser>
        <c:ser>
          <c:idx val="5"/>
          <c:order val="5"/>
          <c:tx>
            <c:strRef>
              <c:f>'KJ 2021'!$B$67</c:f>
              <c:strCache>
                <c:ptCount val="1"/>
                <c:pt idx="0">
                  <c:v>Verkauf für technische Zwecke 2020</c:v>
                </c:pt>
              </c:strCache>
            </c:strRef>
          </c:tx>
          <c:spPr>
            <a:ln w="28575" cap="rnd">
              <a:solidFill>
                <a:schemeClr val="accent6">
                  <a:lumMod val="75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2021'!$E$67:$O$67</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5-E93C-4F64-B5C8-79DD9D7F6158}"/>
            </c:ext>
          </c:extLst>
        </c:ser>
        <c:ser>
          <c:idx val="6"/>
          <c:order val="6"/>
          <c:tx>
            <c:strRef>
              <c:f>'KJ 2021'!$B$68</c:f>
              <c:strCache>
                <c:ptCount val="1"/>
                <c:pt idx="0">
                  <c:v>Verkauf zu Zwecken der Energiegewinnung 2021</c:v>
                </c:pt>
              </c:strCache>
            </c:strRef>
          </c:tx>
          <c:spPr>
            <a:ln w="28575" cap="rnd">
              <a:solidFill>
                <a:schemeClr val="tx2">
                  <a:lumMod val="75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2021'!$E$68:$E$68</c:f>
              <c:numCache>
                <c:formatCode>0.0</c:formatCode>
                <c:ptCount val="1"/>
                <c:pt idx="0">
                  <c:v>114.226</c:v>
                </c:pt>
              </c:numCache>
            </c:numRef>
          </c:val>
          <c:smooth val="0"/>
          <c:extLst>
            <c:ext xmlns:c16="http://schemas.microsoft.com/office/drawing/2014/chart" uri="{C3380CC4-5D6E-409C-BE32-E72D297353CC}">
              <c16:uniqueId val="{00000006-E93C-4F64-B5C8-79DD9D7F6158}"/>
            </c:ext>
          </c:extLst>
        </c:ser>
        <c:ser>
          <c:idx val="7"/>
          <c:order val="7"/>
          <c:tx>
            <c:strRef>
              <c:f>'KJ 2021'!$B$69</c:f>
              <c:strCache>
                <c:ptCount val="1"/>
                <c:pt idx="0">
                  <c:v>Verkauf zu Zwecken der Energiegewinnung 2020</c:v>
                </c:pt>
              </c:strCache>
            </c:strRef>
          </c:tx>
          <c:spPr>
            <a:ln w="28575" cap="rnd">
              <a:solidFill>
                <a:schemeClr val="tx2">
                  <a:lumMod val="60000"/>
                  <a:lumOff val="40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2021'!$E$69:$F$69</c:f>
              <c:numCache>
                <c:formatCode>0.0</c:formatCode>
                <c:ptCount val="2"/>
                <c:pt idx="0">
                  <c:v>111.307</c:v>
                </c:pt>
                <c:pt idx="1">
                  <c:v>95.867000000000004</c:v>
                </c:pt>
              </c:numCache>
            </c:numRef>
          </c:val>
          <c:smooth val="0"/>
          <c:extLst>
            <c:ext xmlns:c16="http://schemas.microsoft.com/office/drawing/2014/chart" uri="{C3380CC4-5D6E-409C-BE32-E72D297353CC}">
              <c16:uniqueId val="{00000007-E93C-4F64-B5C8-79DD9D7F6158}"/>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422216"/>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52917</xdr:colOff>
      <xdr:row>56</xdr:row>
      <xdr:rowOff>150283</xdr:rowOff>
    </xdr:from>
    <xdr:to>
      <xdr:col>16</xdr:col>
      <xdr:colOff>285749</xdr:colOff>
      <xdr:row>94</xdr:row>
      <xdr:rowOff>42333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734481</xdr:colOff>
      <xdr:row>58</xdr:row>
      <xdr:rowOff>150281</xdr:rowOff>
    </xdr:from>
    <xdr:to>
      <xdr:col>16</xdr:col>
      <xdr:colOff>380997</xdr:colOff>
      <xdr:row>92</xdr:row>
      <xdr:rowOff>127000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0.02267</cdr:x>
      <cdr:y>0.92566</cdr:y>
    </cdr:from>
    <cdr:to>
      <cdr:x>0.8653</cdr:x>
      <cdr:y>0.97243</cdr:y>
    </cdr:to>
    <cdr:sp macro="" textlink="">
      <cdr:nvSpPr>
        <cdr:cNvPr id="17" name="Textfeld 1"/>
        <cdr:cNvSpPr txBox="1"/>
      </cdr:nvSpPr>
      <cdr:spPr>
        <a:xfrm xmlns:a="http://schemas.openxmlformats.org/drawingml/2006/main">
          <a:off x="209839" y="4974701"/>
          <a:ext cx="7799538" cy="251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14815</xdr:colOff>
      <xdr:row>57</xdr:row>
      <xdr:rowOff>44451</xdr:rowOff>
    </xdr:from>
    <xdr:to>
      <xdr:col>16</xdr:col>
      <xdr:colOff>243415</xdr:colOff>
      <xdr:row>94</xdr:row>
      <xdr:rowOff>63501</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0.01173</cdr:x>
      <cdr:y>0.95323</cdr:y>
    </cdr:from>
    <cdr:to>
      <cdr:x>0.85436</cdr:x>
      <cdr:y>1</cdr:y>
    </cdr:to>
    <cdr:sp macro="" textlink="">
      <cdr:nvSpPr>
        <cdr:cNvPr id="17" name="Textfeld 1"/>
        <cdr:cNvSpPr txBox="1"/>
      </cdr:nvSpPr>
      <cdr:spPr>
        <a:xfrm xmlns:a="http://schemas.openxmlformats.org/drawingml/2006/main">
          <a:off x="105833" y="5617194"/>
          <a:ext cx="7603345" cy="2756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0.74582</cdr:x>
      <cdr:y>0.63034</cdr:y>
    </cdr:from>
    <cdr:to>
      <cdr:x>0.80321</cdr:x>
      <cdr:y>0.68105</cdr:y>
    </cdr:to>
    <cdr:sp macro="" textlink="">
      <cdr:nvSpPr>
        <cdr:cNvPr id="20" name="Textfeld 1"/>
        <cdr:cNvSpPr txBox="1"/>
      </cdr:nvSpPr>
      <cdr:spPr>
        <a:xfrm xmlns:a="http://schemas.openxmlformats.org/drawingml/2006/main">
          <a:off x="6698221" y="3714468"/>
          <a:ext cx="515379" cy="29882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9"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322" t="s">
        <v>22</v>
      </c>
      <c r="C12" s="323"/>
      <c r="D12" s="324"/>
      <c r="E12" s="312" t="s">
        <v>21</v>
      </c>
      <c r="F12" s="312" t="s">
        <v>20</v>
      </c>
      <c r="G12" s="312" t="s">
        <v>19</v>
      </c>
      <c r="H12" s="312" t="s">
        <v>18</v>
      </c>
      <c r="I12" s="312" t="s">
        <v>17</v>
      </c>
      <c r="J12" s="314" t="s">
        <v>16</v>
      </c>
      <c r="K12" s="312" t="s">
        <v>15</v>
      </c>
      <c r="L12" s="312" t="s">
        <v>14</v>
      </c>
      <c r="M12" s="312" t="s">
        <v>13</v>
      </c>
      <c r="N12" s="312" t="s">
        <v>12</v>
      </c>
      <c r="O12" s="312" t="s">
        <v>11</v>
      </c>
      <c r="P12" s="314" t="s">
        <v>10</v>
      </c>
      <c r="Q12" s="304" t="s">
        <v>32</v>
      </c>
    </row>
    <row r="13" spans="2:18">
      <c r="B13" s="325"/>
      <c r="C13" s="326"/>
      <c r="D13" s="327"/>
      <c r="E13" s="313"/>
      <c r="F13" s="313"/>
      <c r="G13" s="313"/>
      <c r="H13" s="313"/>
      <c r="I13" s="313"/>
      <c r="J13" s="315"/>
      <c r="K13" s="313"/>
      <c r="L13" s="313"/>
      <c r="M13" s="313"/>
      <c r="N13" s="313"/>
      <c r="O13" s="313"/>
      <c r="P13" s="315"/>
      <c r="Q13" s="305"/>
    </row>
    <row r="14" spans="2:18" ht="14.25">
      <c r="B14" s="325"/>
      <c r="C14" s="326"/>
      <c r="D14" s="327"/>
      <c r="E14" s="134" t="s">
        <v>9</v>
      </c>
      <c r="F14" s="131"/>
      <c r="G14" s="131"/>
      <c r="H14" s="131"/>
      <c r="I14" s="131"/>
      <c r="J14" s="131"/>
      <c r="K14" s="131"/>
      <c r="L14" s="131"/>
      <c r="M14" s="131"/>
      <c r="N14" s="131"/>
      <c r="O14" s="131"/>
      <c r="P14" s="131"/>
      <c r="Q14" s="133"/>
    </row>
    <row r="15" spans="2:18" ht="15">
      <c r="B15" s="328"/>
      <c r="C15" s="329"/>
      <c r="D15" s="330"/>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319" t="s">
        <v>8</v>
      </c>
      <c r="C17" s="320"/>
      <c r="D17" s="321"/>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306" t="s">
        <v>6</v>
      </c>
      <c r="C23" s="307"/>
      <c r="D23" s="308"/>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309" t="s">
        <v>1</v>
      </c>
      <c r="C26" s="310"/>
      <c r="D26" s="311"/>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316" t="s">
        <v>5</v>
      </c>
      <c r="C29" s="317"/>
      <c r="D29" s="318"/>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316" t="s">
        <v>4</v>
      </c>
      <c r="C37" s="317"/>
      <c r="D37" s="318"/>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309" t="s">
        <v>1</v>
      </c>
      <c r="C42" s="310"/>
      <c r="D42" s="311"/>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316" t="s">
        <v>3</v>
      </c>
      <c r="C45" s="317"/>
      <c r="D45" s="318"/>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B45:D45"/>
    <mergeCell ref="B37:D37"/>
    <mergeCell ref="B29:D29"/>
    <mergeCell ref="B17:D17"/>
    <mergeCell ref="P12:P13"/>
    <mergeCell ref="B42:D42"/>
    <mergeCell ref="B12:D15"/>
    <mergeCell ref="E12:E13"/>
    <mergeCell ref="F12:F13"/>
    <mergeCell ref="G12:G13"/>
    <mergeCell ref="H12:H13"/>
    <mergeCell ref="Q12:Q13"/>
    <mergeCell ref="B23:D23"/>
    <mergeCell ref="B26:D26"/>
    <mergeCell ref="N12:N13"/>
    <mergeCell ref="O12:O13"/>
    <mergeCell ref="I12:I13"/>
    <mergeCell ref="J12:J13"/>
    <mergeCell ref="K12:K13"/>
    <mergeCell ref="L12:L13"/>
    <mergeCell ref="M12:M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 zoomScaleNormal="100" workbookViewId="0">
      <selection activeCell="K64" sqref="K6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49" t="s">
        <v>22</v>
      </c>
      <c r="C12" s="350"/>
      <c r="D12" s="351"/>
      <c r="E12" s="347" t="s">
        <v>21</v>
      </c>
      <c r="F12" s="347" t="s">
        <v>20</v>
      </c>
      <c r="G12" s="347" t="s">
        <v>19</v>
      </c>
      <c r="H12" s="347" t="s">
        <v>18</v>
      </c>
      <c r="I12" s="347" t="s">
        <v>17</v>
      </c>
      <c r="J12" s="337" t="s">
        <v>16</v>
      </c>
      <c r="K12" s="347" t="s">
        <v>15</v>
      </c>
      <c r="L12" s="347" t="s">
        <v>14</v>
      </c>
      <c r="M12" s="347" t="s">
        <v>13</v>
      </c>
      <c r="N12" s="347" t="s">
        <v>12</v>
      </c>
      <c r="O12" s="347" t="s">
        <v>11</v>
      </c>
      <c r="P12" s="337" t="s">
        <v>10</v>
      </c>
      <c r="Q12" s="342" t="s">
        <v>31</v>
      </c>
    </row>
    <row r="13" spans="2:18">
      <c r="B13" s="352"/>
      <c r="C13" s="353"/>
      <c r="D13" s="354"/>
      <c r="E13" s="348"/>
      <c r="F13" s="348"/>
      <c r="G13" s="348"/>
      <c r="H13" s="348"/>
      <c r="I13" s="348"/>
      <c r="J13" s="338"/>
      <c r="K13" s="348"/>
      <c r="L13" s="348"/>
      <c r="M13" s="348"/>
      <c r="N13" s="348"/>
      <c r="O13" s="348"/>
      <c r="P13" s="338"/>
      <c r="Q13" s="343"/>
    </row>
    <row r="14" spans="2:18" ht="14.25">
      <c r="B14" s="352"/>
      <c r="C14" s="353"/>
      <c r="D14" s="354"/>
      <c r="E14" s="44" t="s">
        <v>9</v>
      </c>
      <c r="F14" s="43"/>
      <c r="G14" s="43"/>
      <c r="H14" s="43"/>
      <c r="I14" s="43"/>
      <c r="J14" s="43"/>
      <c r="K14" s="43"/>
      <c r="L14" s="43"/>
      <c r="M14" s="43"/>
      <c r="N14" s="43"/>
      <c r="O14" s="43"/>
      <c r="P14" s="43"/>
      <c r="Q14" s="48"/>
    </row>
    <row r="15" spans="2:18" ht="15">
      <c r="B15" s="355"/>
      <c r="C15" s="356"/>
      <c r="D15" s="357"/>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34" t="s">
        <v>8</v>
      </c>
      <c r="C17" s="335"/>
      <c r="D17" s="33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44" t="s">
        <v>6</v>
      </c>
      <c r="C23" s="345"/>
      <c r="D23" s="346"/>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39" t="s">
        <v>1</v>
      </c>
      <c r="C26" s="340"/>
      <c r="D26" s="341"/>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31" t="s">
        <v>5</v>
      </c>
      <c r="C29" s="332"/>
      <c r="D29" s="333"/>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31" t="s">
        <v>4</v>
      </c>
      <c r="C37" s="332"/>
      <c r="D37" s="333"/>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39" t="s">
        <v>1</v>
      </c>
      <c r="C42" s="340"/>
      <c r="D42" s="341"/>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31" t="s">
        <v>3</v>
      </c>
      <c r="C45" s="332"/>
      <c r="D45" s="333"/>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 ref="B45:D45"/>
    <mergeCell ref="B37:D37"/>
    <mergeCell ref="B29:D29"/>
    <mergeCell ref="B17:D17"/>
    <mergeCell ref="P12:P13"/>
    <mergeCell ref="B42:D42"/>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9" zoomScaleNormal="100" workbookViewId="0">
      <selection activeCell="S23" sqref="S23:S24"/>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376" t="s">
        <v>22</v>
      </c>
      <c r="C12" s="377"/>
      <c r="D12" s="378"/>
      <c r="E12" s="374" t="s">
        <v>21</v>
      </c>
      <c r="F12" s="374" t="s">
        <v>20</v>
      </c>
      <c r="G12" s="374" t="s">
        <v>19</v>
      </c>
      <c r="H12" s="374" t="s">
        <v>18</v>
      </c>
      <c r="I12" s="374" t="s">
        <v>17</v>
      </c>
      <c r="J12" s="364" t="s">
        <v>16</v>
      </c>
      <c r="K12" s="374" t="s">
        <v>15</v>
      </c>
      <c r="L12" s="374" t="s">
        <v>14</v>
      </c>
      <c r="M12" s="374" t="s">
        <v>13</v>
      </c>
      <c r="N12" s="374" t="s">
        <v>12</v>
      </c>
      <c r="O12" s="374" t="s">
        <v>11</v>
      </c>
      <c r="P12" s="364" t="s">
        <v>10</v>
      </c>
      <c r="Q12" s="366" t="s">
        <v>37</v>
      </c>
    </row>
    <row r="13" spans="2:18">
      <c r="B13" s="379"/>
      <c r="C13" s="380"/>
      <c r="D13" s="381"/>
      <c r="E13" s="375"/>
      <c r="F13" s="375"/>
      <c r="G13" s="375"/>
      <c r="H13" s="375"/>
      <c r="I13" s="375"/>
      <c r="J13" s="365"/>
      <c r="K13" s="375"/>
      <c r="L13" s="375"/>
      <c r="M13" s="375"/>
      <c r="N13" s="375"/>
      <c r="O13" s="375"/>
      <c r="P13" s="365"/>
      <c r="Q13" s="367"/>
    </row>
    <row r="14" spans="2:18" ht="14.25">
      <c r="B14" s="379"/>
      <c r="C14" s="380"/>
      <c r="D14" s="381"/>
      <c r="E14" s="172" t="s">
        <v>9</v>
      </c>
      <c r="F14" s="173"/>
      <c r="G14" s="173"/>
      <c r="H14" s="173"/>
      <c r="I14" s="173"/>
      <c r="J14" s="173"/>
      <c r="K14" s="173"/>
      <c r="L14" s="173"/>
      <c r="M14" s="173"/>
      <c r="N14" s="173"/>
      <c r="O14" s="173"/>
      <c r="P14" s="173"/>
      <c r="Q14" s="174"/>
    </row>
    <row r="15" spans="2:18" ht="15">
      <c r="B15" s="382"/>
      <c r="C15" s="383"/>
      <c r="D15" s="384"/>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368" t="s">
        <v>8</v>
      </c>
      <c r="C17" s="369"/>
      <c r="D17" s="370"/>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371" t="s">
        <v>6</v>
      </c>
      <c r="C23" s="372"/>
      <c r="D23" s="373"/>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361" t="s">
        <v>1</v>
      </c>
      <c r="C26" s="362"/>
      <c r="D26" s="363"/>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58" t="s">
        <v>5</v>
      </c>
      <c r="C29" s="359"/>
      <c r="D29" s="360"/>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58" t="s">
        <v>4</v>
      </c>
      <c r="C37" s="359"/>
      <c r="D37" s="360"/>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361" t="s">
        <v>1</v>
      </c>
      <c r="C42" s="362"/>
      <c r="D42" s="363"/>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58" t="s">
        <v>3</v>
      </c>
      <c r="C45" s="359"/>
      <c r="D45" s="360"/>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 zoomScale="90" zoomScaleNormal="90" workbookViewId="0">
      <selection activeCell="U52" sqref="U52"/>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43</v>
      </c>
      <c r="H9" s="45" t="s">
        <v>23</v>
      </c>
      <c r="I9" s="45"/>
      <c r="Q9" s="69" t="s">
        <v>30</v>
      </c>
    </row>
    <row r="10" spans="2:18" ht="6.75" customHeight="1"/>
    <row r="11" spans="2:18" ht="3" customHeight="1" thickBot="1"/>
    <row r="12" spans="2:18" ht="12.75" customHeight="1">
      <c r="B12" s="349" t="s">
        <v>22</v>
      </c>
      <c r="C12" s="350"/>
      <c r="D12" s="351"/>
      <c r="E12" s="347" t="s">
        <v>21</v>
      </c>
      <c r="F12" s="347" t="s">
        <v>20</v>
      </c>
      <c r="G12" s="347" t="s">
        <v>19</v>
      </c>
      <c r="H12" s="347" t="s">
        <v>18</v>
      </c>
      <c r="I12" s="347" t="s">
        <v>17</v>
      </c>
      <c r="J12" s="337" t="s">
        <v>16</v>
      </c>
      <c r="K12" s="347" t="s">
        <v>15</v>
      </c>
      <c r="L12" s="347" t="s">
        <v>14</v>
      </c>
      <c r="M12" s="347" t="s">
        <v>13</v>
      </c>
      <c r="N12" s="347" t="s">
        <v>12</v>
      </c>
      <c r="O12" s="347" t="s">
        <v>11</v>
      </c>
      <c r="P12" s="337" t="s">
        <v>10</v>
      </c>
      <c r="Q12" s="342" t="s">
        <v>40</v>
      </c>
    </row>
    <row r="13" spans="2:18">
      <c r="B13" s="352"/>
      <c r="C13" s="353"/>
      <c r="D13" s="354"/>
      <c r="E13" s="348"/>
      <c r="F13" s="348"/>
      <c r="G13" s="348"/>
      <c r="H13" s="348"/>
      <c r="I13" s="348"/>
      <c r="J13" s="338"/>
      <c r="K13" s="348"/>
      <c r="L13" s="348"/>
      <c r="M13" s="348"/>
      <c r="N13" s="348"/>
      <c r="O13" s="348"/>
      <c r="P13" s="338"/>
      <c r="Q13" s="343"/>
    </row>
    <row r="14" spans="2:18" ht="14.25">
      <c r="B14" s="352"/>
      <c r="C14" s="353"/>
      <c r="D14" s="354"/>
      <c r="E14" s="44" t="s">
        <v>9</v>
      </c>
      <c r="F14" s="43"/>
      <c r="G14" s="43"/>
      <c r="H14" s="43"/>
      <c r="I14" s="43"/>
      <c r="J14" s="43"/>
      <c r="K14" s="43"/>
      <c r="L14" s="43"/>
      <c r="M14" s="43"/>
      <c r="N14" s="43"/>
      <c r="O14" s="43"/>
      <c r="P14" s="43"/>
      <c r="Q14" s="48"/>
    </row>
    <row r="15" spans="2:18" ht="15">
      <c r="B15" s="355"/>
      <c r="C15" s="356"/>
      <c r="D15" s="357"/>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34" t="s">
        <v>8</v>
      </c>
      <c r="C17" s="335"/>
      <c r="D17" s="33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90.212000000000003</v>
      </c>
      <c r="L20" s="27">
        <v>90.337999999999994</v>
      </c>
      <c r="M20" s="140">
        <v>91.953000000000003</v>
      </c>
      <c r="N20" s="27">
        <v>92.406000000000006</v>
      </c>
      <c r="O20" s="27">
        <v>78.941000000000003</v>
      </c>
      <c r="P20" s="27">
        <v>107.69</v>
      </c>
      <c r="Q20" s="151">
        <v>963.87800000000016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69.602999999999994</v>
      </c>
      <c r="L21" s="141">
        <v>70.406999999999996</v>
      </c>
      <c r="M21" s="141">
        <v>70.323999999999998</v>
      </c>
      <c r="N21" s="141">
        <v>66.911000000000001</v>
      </c>
      <c r="O21" s="141">
        <v>54.704000000000001</v>
      </c>
      <c r="P21" s="141">
        <v>68.305999999999997</v>
      </c>
      <c r="Q21" s="151">
        <v>660.84899999999993</v>
      </c>
      <c r="R21" s="59"/>
    </row>
    <row r="22" spans="2:18" ht="12.75" customHeight="1">
      <c r="B22" s="8"/>
      <c r="C22" s="2"/>
      <c r="D22" s="7"/>
      <c r="E22" s="66"/>
      <c r="F22" s="66"/>
      <c r="G22" s="66"/>
      <c r="H22" s="66"/>
      <c r="I22" s="66"/>
      <c r="J22" s="66"/>
      <c r="K22" s="66"/>
      <c r="L22" s="66"/>
      <c r="M22" s="66"/>
      <c r="N22" s="66"/>
      <c r="O22" s="66"/>
      <c r="Q22" s="151"/>
      <c r="R22" s="59"/>
    </row>
    <row r="23" spans="2:18">
      <c r="B23" s="344" t="s">
        <v>6</v>
      </c>
      <c r="C23" s="345"/>
      <c r="D23" s="346"/>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39" t="s">
        <v>1</v>
      </c>
      <c r="C26" s="340"/>
      <c r="D26" s="341"/>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31" t="s">
        <v>5</v>
      </c>
      <c r="C29" s="332"/>
      <c r="D29" s="333"/>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31" t="s">
        <v>4</v>
      </c>
      <c r="C37" s="332"/>
      <c r="D37" s="333"/>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39" t="s">
        <v>1</v>
      </c>
      <c r="C42" s="340"/>
      <c r="D42" s="341"/>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31" t="s">
        <v>3</v>
      </c>
      <c r="C45" s="332"/>
      <c r="D45" s="333"/>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2"/>
      <c r="S59" s="159"/>
      <c r="T59" s="159"/>
    </row>
    <row r="60" spans="2:20">
      <c r="B60" s="2"/>
      <c r="C60" s="2"/>
      <c r="D60" s="2"/>
      <c r="E60" s="2"/>
      <c r="F60" s="2"/>
      <c r="G60" s="2"/>
      <c r="H60" s="2"/>
      <c r="I60" s="2"/>
      <c r="J60" s="2"/>
      <c r="K60" s="2"/>
      <c r="L60" s="2"/>
      <c r="M60" s="2"/>
      <c r="N60" s="2"/>
      <c r="O60" s="2"/>
      <c r="P60" s="2"/>
      <c r="Q60" s="2"/>
      <c r="S60" s="159"/>
      <c r="T60" s="159"/>
    </row>
    <row r="61" spans="2:20">
      <c r="B61" s="248"/>
      <c r="C61" s="248"/>
      <c r="D61" s="248"/>
      <c r="E61" s="248"/>
      <c r="F61" s="248"/>
      <c r="G61" s="248"/>
      <c r="H61" s="248"/>
      <c r="I61" s="248"/>
      <c r="J61" s="248"/>
      <c r="K61" s="248"/>
      <c r="L61" s="248"/>
      <c r="M61" s="248"/>
      <c r="N61" s="248"/>
      <c r="O61" s="248"/>
      <c r="P61" s="248"/>
      <c r="Q61" s="248"/>
      <c r="S61" s="159"/>
      <c r="T61" s="159"/>
    </row>
    <row r="62" spans="2:20">
      <c r="B62" s="248" t="s">
        <v>52</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206.97399999999999</v>
      </c>
      <c r="L62" s="251">
        <f t="shared" si="0"/>
        <v>216.75</v>
      </c>
      <c r="M62" s="251">
        <f>IF(M20+M23+M26=0,#N/A,M20+M23+M26)</f>
        <v>162.03200000000001</v>
      </c>
      <c r="N62" s="251">
        <f t="shared" ref="N62:P62" si="1">IF(N20+N23+N26=0,#N/A,N20+N23+N26)</f>
        <v>170.90299999999999</v>
      </c>
      <c r="O62" s="251">
        <f>IF(O20+O23+O26=0,#N/A,O20+O23+O26)</f>
        <v>157.666</v>
      </c>
      <c r="P62" s="251">
        <f t="shared" si="1"/>
        <v>192.767</v>
      </c>
      <c r="Q62" s="248"/>
      <c r="S62" s="159"/>
      <c r="T62" s="159"/>
    </row>
    <row r="63" spans="2:20">
      <c r="B63" s="248" t="s">
        <v>54</v>
      </c>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S63" s="159"/>
      <c r="T63" s="159"/>
    </row>
    <row r="64" spans="2:20">
      <c r="B64" s="248" t="s">
        <v>55</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S64" s="159"/>
      <c r="T64" s="159"/>
    </row>
    <row r="65" spans="2:20">
      <c r="B65" s="248" t="s">
        <v>56</v>
      </c>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S65" s="159"/>
      <c r="T65" s="159"/>
    </row>
    <row r="66" spans="2:20">
      <c r="B66" s="248" t="s">
        <v>57</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S66" s="159"/>
      <c r="T66" s="159"/>
    </row>
    <row r="67" spans="2:20">
      <c r="B67" s="248" t="s">
        <v>58</v>
      </c>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S67" s="159"/>
      <c r="T67" s="159"/>
    </row>
    <row r="68" spans="2:20">
      <c r="B68" s="248" t="s">
        <v>59</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S68" s="159"/>
      <c r="T68" s="159"/>
    </row>
    <row r="69" spans="2:20">
      <c r="B69" s="248" t="s">
        <v>60</v>
      </c>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S69" s="159"/>
      <c r="T69" s="159"/>
    </row>
    <row r="70" spans="2:20">
      <c r="B70" s="248"/>
      <c r="C70" s="248"/>
      <c r="D70" s="248"/>
      <c r="E70" s="248"/>
      <c r="F70" s="248"/>
      <c r="G70" s="248"/>
      <c r="H70" s="248"/>
      <c r="I70" s="248"/>
      <c r="J70" s="248"/>
      <c r="K70" s="248"/>
      <c r="L70" s="248"/>
      <c r="M70" s="248"/>
      <c r="N70" s="248"/>
      <c r="O70" s="248"/>
      <c r="P70" s="248"/>
      <c r="Q70" s="248"/>
      <c r="S70" s="159"/>
      <c r="T70" s="159"/>
    </row>
    <row r="71" spans="2:20">
      <c r="B71" s="2"/>
      <c r="C71" s="2"/>
      <c r="D71" s="2"/>
      <c r="E71" s="2"/>
      <c r="F71" s="2"/>
      <c r="G71" s="2"/>
      <c r="H71" s="2"/>
      <c r="I71" s="2"/>
      <c r="J71" s="2"/>
      <c r="K71" s="2"/>
      <c r="L71" s="2"/>
      <c r="M71" s="2"/>
      <c r="N71" s="2"/>
      <c r="O71" s="2"/>
      <c r="P71" s="2"/>
      <c r="Q71" s="2"/>
      <c r="S71" s="159"/>
      <c r="T71" s="159"/>
    </row>
    <row r="72" spans="2:20">
      <c r="B72" s="2"/>
      <c r="C72" s="2"/>
      <c r="D72" s="2"/>
      <c r="E72" s="2"/>
      <c r="F72" s="2"/>
      <c r="G72" s="2"/>
      <c r="H72" s="2"/>
      <c r="I72" s="2"/>
      <c r="J72" s="2"/>
      <c r="K72" s="2"/>
      <c r="L72" s="2"/>
      <c r="M72" s="2"/>
      <c r="N72" s="2"/>
      <c r="O72" s="2"/>
      <c r="P72" s="2"/>
      <c r="Q72" s="2"/>
      <c r="S72" s="159"/>
      <c r="T72" s="159"/>
    </row>
    <row r="73" spans="2:20">
      <c r="B73" s="2"/>
      <c r="C73" s="2"/>
      <c r="D73" s="2"/>
      <c r="E73" s="2"/>
      <c r="G73" s="2"/>
      <c r="H73" s="2"/>
      <c r="I73" s="2"/>
      <c r="J73" s="2"/>
      <c r="K73" s="2"/>
      <c r="L73" s="2"/>
      <c r="M73" s="2"/>
      <c r="N73" s="2"/>
      <c r="O73" s="2"/>
      <c r="P73" s="2"/>
      <c r="Q73" s="158"/>
      <c r="R73" s="159"/>
      <c r="S73" s="159"/>
      <c r="T73" s="159"/>
    </row>
    <row r="74" spans="2:20">
      <c r="B74" s="2"/>
      <c r="Q74" s="159"/>
      <c r="R74" s="159"/>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13" zoomScale="90" zoomScaleNormal="90" workbookViewId="0">
      <selection activeCell="T40" sqref="T40"/>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6.42578125" style="1" customWidth="1"/>
    <col min="17" max="17" width="11.28515625" style="268" bestFit="1" customWidth="1"/>
    <col min="18" max="18" width="11.28515625" style="1" customWidth="1"/>
    <col min="19" max="19" width="14.85546875" style="1" customWidth="1"/>
    <col min="20" max="24" width="11.42578125" style="1"/>
  </cols>
  <sheetData>
    <row r="1" spans="2:24">
      <c r="D1" s="50"/>
      <c r="E1" s="50"/>
      <c r="F1" s="51"/>
      <c r="G1" s="52"/>
      <c r="H1" s="52"/>
      <c r="I1" s="52"/>
      <c r="J1" s="52"/>
      <c r="K1" s="52"/>
      <c r="L1" s="51"/>
      <c r="M1" s="50"/>
      <c r="N1" s="50"/>
      <c r="O1" s="50"/>
      <c r="P1" s="50"/>
      <c r="Q1" s="284"/>
      <c r="R1" s="51"/>
    </row>
    <row r="2" spans="2:24">
      <c r="D2" s="50"/>
      <c r="E2" s="50"/>
      <c r="F2" s="51"/>
      <c r="G2" s="52"/>
      <c r="H2" s="52"/>
      <c r="I2" s="52"/>
      <c r="J2" s="52"/>
      <c r="K2" s="52"/>
      <c r="L2" s="51"/>
      <c r="M2" s="50"/>
      <c r="N2" s="50"/>
      <c r="O2" s="50"/>
      <c r="P2" s="50"/>
      <c r="Q2" s="284"/>
      <c r="R2" s="51"/>
    </row>
    <row r="3" spans="2:24">
      <c r="D3" s="50"/>
      <c r="E3" s="50"/>
      <c r="F3" s="51"/>
      <c r="G3" s="52"/>
      <c r="H3" s="52"/>
      <c r="I3" s="52"/>
      <c r="J3" s="52"/>
      <c r="K3" s="52"/>
      <c r="L3" s="51"/>
      <c r="M3" s="50"/>
      <c r="N3" s="50"/>
      <c r="O3" s="50"/>
      <c r="P3" s="50"/>
      <c r="Q3" s="284"/>
      <c r="R3" s="51"/>
    </row>
    <row r="4" spans="2:24">
      <c r="D4" s="50"/>
      <c r="E4" s="50"/>
      <c r="F4" s="51"/>
      <c r="G4" s="52"/>
      <c r="H4" s="52"/>
      <c r="I4" s="71"/>
      <c r="J4" s="71"/>
      <c r="K4" s="52"/>
      <c r="L4" s="51"/>
      <c r="M4" s="50"/>
      <c r="N4" s="50"/>
      <c r="O4" s="50"/>
      <c r="P4" s="50"/>
      <c r="Q4" s="284"/>
      <c r="R4" s="51"/>
    </row>
    <row r="5" spans="2:24">
      <c r="D5" s="50"/>
      <c r="F5" s="51"/>
      <c r="G5" s="52"/>
      <c r="I5" s="62"/>
      <c r="J5" s="50"/>
      <c r="K5" s="52"/>
      <c r="L5" s="51"/>
      <c r="M5" s="50"/>
      <c r="N5" s="50"/>
      <c r="O5" s="50"/>
      <c r="P5" s="50"/>
      <c r="Q5" s="284"/>
      <c r="R5" s="51"/>
    </row>
    <row r="6" spans="2:24">
      <c r="D6" s="50"/>
      <c r="E6" s="146"/>
      <c r="F6" s="51"/>
      <c r="G6" s="52"/>
      <c r="I6" s="52"/>
      <c r="J6" s="52"/>
      <c r="K6" s="52"/>
      <c r="L6" s="51"/>
      <c r="M6" s="50"/>
      <c r="N6" s="50"/>
      <c r="O6" s="50"/>
      <c r="P6" s="50"/>
      <c r="Q6" s="284"/>
      <c r="R6" s="51"/>
    </row>
    <row r="7" spans="2:24" ht="14.25">
      <c r="C7" s="71"/>
      <c r="D7" s="50"/>
      <c r="E7" s="50"/>
      <c r="F7" s="50"/>
      <c r="G7" s="50"/>
      <c r="H7" s="53"/>
      <c r="I7" s="50"/>
      <c r="J7" s="50"/>
      <c r="K7" s="50"/>
      <c r="L7" s="50"/>
      <c r="M7" s="50"/>
      <c r="O7" s="50"/>
      <c r="R7" s="51"/>
    </row>
    <row r="8" spans="2:24" ht="14.25">
      <c r="H8" s="46" t="s">
        <v>46</v>
      </c>
      <c r="I8" s="46"/>
    </row>
    <row r="9" spans="2:24">
      <c r="B9" s="1" t="s">
        <v>69</v>
      </c>
      <c r="H9" s="45" t="s">
        <v>23</v>
      </c>
      <c r="I9" s="45"/>
      <c r="Q9" s="285" t="s">
        <v>30</v>
      </c>
    </row>
    <row r="11" spans="2:24" ht="13.5" thickBot="1"/>
    <row r="12" spans="2:24" ht="12.75" customHeight="1">
      <c r="B12" s="349" t="s">
        <v>22</v>
      </c>
      <c r="C12" s="350"/>
      <c r="D12" s="351"/>
      <c r="E12" s="347" t="s">
        <v>21</v>
      </c>
      <c r="F12" s="347" t="s">
        <v>20</v>
      </c>
      <c r="G12" s="347" t="s">
        <v>19</v>
      </c>
      <c r="H12" s="347" t="s">
        <v>18</v>
      </c>
      <c r="I12" s="347" t="s">
        <v>17</v>
      </c>
      <c r="J12" s="337" t="s">
        <v>16</v>
      </c>
      <c r="K12" s="347" t="s">
        <v>15</v>
      </c>
      <c r="L12" s="347" t="s">
        <v>14</v>
      </c>
      <c r="M12" s="347" t="s">
        <v>13</v>
      </c>
      <c r="N12" s="347" t="s">
        <v>12</v>
      </c>
      <c r="O12" s="347" t="s">
        <v>11</v>
      </c>
      <c r="P12" s="337" t="s">
        <v>68</v>
      </c>
      <c r="Q12" s="385" t="s">
        <v>44</v>
      </c>
      <c r="X12" s="266"/>
    </row>
    <row r="13" spans="2:24">
      <c r="B13" s="352"/>
      <c r="C13" s="353"/>
      <c r="D13" s="354"/>
      <c r="E13" s="348"/>
      <c r="F13" s="348"/>
      <c r="G13" s="348"/>
      <c r="H13" s="348"/>
      <c r="I13" s="348"/>
      <c r="J13" s="338"/>
      <c r="K13" s="348"/>
      <c r="L13" s="348"/>
      <c r="M13" s="348"/>
      <c r="N13" s="348"/>
      <c r="O13" s="348"/>
      <c r="P13" s="338"/>
      <c r="Q13" s="386"/>
      <c r="S13" s="282"/>
      <c r="T13" s="282"/>
      <c r="U13" s="282"/>
      <c r="X13" s="267"/>
    </row>
    <row r="14" spans="2:24" ht="14.25">
      <c r="B14" s="352"/>
      <c r="C14" s="353"/>
      <c r="D14" s="354"/>
      <c r="E14" s="44" t="s">
        <v>9</v>
      </c>
      <c r="F14" s="43"/>
      <c r="G14" s="43"/>
      <c r="H14" s="43"/>
      <c r="I14" s="43"/>
      <c r="J14" s="43"/>
      <c r="K14" s="43"/>
      <c r="L14" s="43"/>
      <c r="M14" s="43"/>
      <c r="N14" s="43"/>
      <c r="O14" s="43"/>
      <c r="P14" s="43"/>
      <c r="Q14" s="286"/>
      <c r="S14" s="282"/>
      <c r="T14" s="282"/>
      <c r="U14" s="282"/>
      <c r="X14" s="267"/>
    </row>
    <row r="15" spans="2:24" ht="15">
      <c r="B15" s="355"/>
      <c r="C15" s="356"/>
      <c r="D15" s="357"/>
      <c r="E15" s="49" t="s">
        <v>24</v>
      </c>
      <c r="F15" s="43"/>
      <c r="G15" s="43"/>
      <c r="H15" s="43"/>
      <c r="I15" s="43"/>
      <c r="J15" s="43"/>
      <c r="K15" s="43"/>
      <c r="L15" s="43"/>
      <c r="M15" s="43"/>
      <c r="N15" s="43"/>
      <c r="O15" s="43"/>
      <c r="P15" s="43"/>
      <c r="Q15" s="287"/>
      <c r="S15" s="282"/>
      <c r="U15" s="282"/>
      <c r="X15" s="267"/>
    </row>
    <row r="16" spans="2:24">
      <c r="B16" s="252"/>
      <c r="C16" s="253"/>
      <c r="D16" s="254"/>
      <c r="E16" s="37"/>
      <c r="F16" s="36"/>
      <c r="G16" s="36"/>
      <c r="H16" s="36"/>
      <c r="I16" s="36"/>
      <c r="J16" s="36"/>
      <c r="K16" s="36"/>
      <c r="L16" s="36"/>
      <c r="M16" s="36"/>
      <c r="N16" s="36"/>
      <c r="O16" s="36"/>
      <c r="P16" s="36"/>
      <c r="Q16" s="288"/>
      <c r="S16" s="282"/>
      <c r="U16" s="282"/>
      <c r="X16" s="255"/>
    </row>
    <row r="17" spans="2:24">
      <c r="B17" s="334" t="s">
        <v>8</v>
      </c>
      <c r="C17" s="335"/>
      <c r="D17" s="336"/>
      <c r="E17" s="37"/>
      <c r="F17" s="36"/>
      <c r="G17" s="36"/>
      <c r="H17" s="36"/>
      <c r="I17" s="36"/>
      <c r="J17" s="36"/>
      <c r="K17" s="36"/>
      <c r="L17" s="36"/>
      <c r="M17" s="36"/>
      <c r="N17" s="36"/>
      <c r="O17" s="36"/>
      <c r="P17" s="36"/>
      <c r="Q17" s="280"/>
      <c r="S17" s="282"/>
      <c r="U17" s="282"/>
      <c r="X17" s="256"/>
    </row>
    <row r="18" spans="2:24">
      <c r="B18" s="8"/>
      <c r="C18" s="17"/>
      <c r="D18" s="7"/>
      <c r="E18" s="2"/>
      <c r="F18" s="2"/>
      <c r="G18" s="2"/>
      <c r="H18" s="2"/>
      <c r="I18" s="2"/>
      <c r="J18" s="2"/>
      <c r="K18" s="2"/>
      <c r="L18" s="2"/>
      <c r="M18" s="2"/>
      <c r="N18" s="2"/>
      <c r="O18" s="2"/>
      <c r="P18" s="2"/>
      <c r="Q18" s="281"/>
      <c r="S18" s="282"/>
      <c r="U18" s="282"/>
      <c r="X18" s="257"/>
    </row>
    <row r="19" spans="2:24">
      <c r="B19" s="8" t="s">
        <v>7</v>
      </c>
      <c r="C19" s="2"/>
      <c r="D19" s="33"/>
      <c r="F19" s="67"/>
      <c r="G19" s="31"/>
      <c r="H19" s="31"/>
      <c r="I19" s="31"/>
      <c r="J19" s="31"/>
      <c r="K19" s="31"/>
      <c r="L19" s="31"/>
      <c r="M19" s="31"/>
      <c r="N19" s="31"/>
      <c r="O19" s="31"/>
      <c r="P19" s="31"/>
      <c r="Q19" s="281"/>
      <c r="S19" s="282"/>
      <c r="U19" s="282"/>
      <c r="X19" s="257"/>
    </row>
    <row r="20" spans="2:24">
      <c r="B20" s="32" t="s">
        <v>45</v>
      </c>
      <c r="C20" s="29"/>
      <c r="D20" s="28"/>
      <c r="E20" s="67">
        <v>87.933000000000007</v>
      </c>
      <c r="F20" s="67">
        <v>93.122</v>
      </c>
      <c r="G20" s="67">
        <v>100.825</v>
      </c>
      <c r="H20" s="140">
        <v>72.290000000000006</v>
      </c>
      <c r="I20" s="27">
        <v>74.388999999999996</v>
      </c>
      <c r="J20" s="27">
        <v>82.150999999999996</v>
      </c>
      <c r="K20" s="58">
        <v>72.947999999999993</v>
      </c>
      <c r="L20" s="27">
        <v>95.332999999999998</v>
      </c>
      <c r="M20" s="140">
        <v>97.435000000000002</v>
      </c>
      <c r="N20" s="27">
        <v>105.542</v>
      </c>
      <c r="O20" s="27">
        <v>94.177999999999997</v>
      </c>
      <c r="P20" s="27">
        <v>112</v>
      </c>
      <c r="Q20" s="151">
        <v>1088.146</v>
      </c>
      <c r="S20" s="282"/>
      <c r="T20" s="268"/>
      <c r="U20" s="283"/>
      <c r="X20" s="258"/>
    </row>
    <row r="21" spans="2:24">
      <c r="B21" s="30" t="s">
        <v>27</v>
      </c>
      <c r="C21" s="29"/>
      <c r="D21" s="28"/>
      <c r="E21" s="63">
        <v>62.728000000000002</v>
      </c>
      <c r="F21" s="63">
        <v>70.709999999999994</v>
      </c>
      <c r="G21" s="63">
        <v>79.326999999999998</v>
      </c>
      <c r="H21" s="141">
        <v>50.143000000000001</v>
      </c>
      <c r="I21" s="141">
        <v>54.957000000000001</v>
      </c>
      <c r="J21" s="141">
        <v>58.029000000000003</v>
      </c>
      <c r="K21" s="141">
        <v>47.472999999999999</v>
      </c>
      <c r="L21" s="141">
        <v>72.914000000000001</v>
      </c>
      <c r="M21" s="141">
        <v>73.251000000000005</v>
      </c>
      <c r="N21" s="141">
        <v>79.501000000000005</v>
      </c>
      <c r="O21" s="141">
        <v>68.058999999999997</v>
      </c>
      <c r="P21" s="141">
        <v>69.369</v>
      </c>
      <c r="Q21" s="150">
        <v>786.46100000000001</v>
      </c>
      <c r="S21" s="282"/>
      <c r="T21" s="268"/>
      <c r="U21" s="283"/>
      <c r="X21" s="259"/>
    </row>
    <row r="22" spans="2:24">
      <c r="B22" s="8"/>
      <c r="C22" s="2"/>
      <c r="D22" s="7"/>
      <c r="E22" s="66"/>
      <c r="F22" s="66"/>
      <c r="G22" s="66"/>
      <c r="H22" s="66"/>
      <c r="I22" s="66"/>
      <c r="J22" s="66"/>
      <c r="K22" s="66"/>
      <c r="L22" s="66"/>
      <c r="M22" s="66"/>
      <c r="N22" s="66"/>
      <c r="O22" s="66"/>
      <c r="Q22" s="151"/>
      <c r="S22" s="282"/>
      <c r="T22" s="268"/>
      <c r="U22" s="283"/>
      <c r="X22" s="257"/>
    </row>
    <row r="23" spans="2:24">
      <c r="B23" s="344" t="s">
        <v>6</v>
      </c>
      <c r="C23" s="345"/>
      <c r="D23" s="346"/>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50.481000000000002</v>
      </c>
      <c r="Q23" s="151">
        <v>456.53</v>
      </c>
      <c r="S23" s="282"/>
      <c r="T23" s="268"/>
      <c r="U23" s="283"/>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20.666</v>
      </c>
      <c r="Q24" s="150">
        <v>256.96000000000004</v>
      </c>
      <c r="S24" s="283"/>
      <c r="T24" s="268"/>
      <c r="U24" s="283"/>
      <c r="X24" s="261"/>
    </row>
    <row r="25" spans="2:24">
      <c r="B25" s="18"/>
      <c r="C25" s="17"/>
      <c r="D25" s="16"/>
      <c r="E25" s="50"/>
      <c r="F25" s="50"/>
      <c r="G25" s="50"/>
      <c r="H25" s="50"/>
      <c r="I25" s="50"/>
      <c r="J25" s="50"/>
      <c r="K25" s="50"/>
      <c r="L25" s="50"/>
      <c r="M25" s="50"/>
      <c r="N25" s="63"/>
      <c r="O25" s="63"/>
      <c r="P25" s="63"/>
      <c r="Q25" s="151"/>
      <c r="S25" s="282"/>
      <c r="T25" s="283"/>
      <c r="U25" s="283"/>
      <c r="X25" s="261"/>
    </row>
    <row r="26" spans="2:24" ht="13.5">
      <c r="B26" s="339" t="s">
        <v>1</v>
      </c>
      <c r="C26" s="340"/>
      <c r="D26" s="341"/>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82.117999999999995</v>
      </c>
      <c r="Q26" s="157">
        <v>818.03</v>
      </c>
      <c r="S26" s="282"/>
      <c r="T26" s="283"/>
      <c r="U26" s="283"/>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28.574000000000002</v>
      </c>
      <c r="Q27" s="273">
        <v>262.137</v>
      </c>
      <c r="S27" s="282"/>
      <c r="T27" s="283"/>
      <c r="U27" s="283"/>
      <c r="X27" s="263"/>
    </row>
    <row r="28" spans="2:24" ht="13.5">
      <c r="B28" s="22"/>
      <c r="C28" s="21"/>
      <c r="D28" s="20"/>
      <c r="E28" s="66"/>
      <c r="F28" s="66"/>
      <c r="G28" s="66"/>
      <c r="H28" s="66"/>
      <c r="I28" s="66"/>
      <c r="J28" s="66"/>
      <c r="K28" s="66"/>
      <c r="L28" s="66"/>
      <c r="M28" s="66"/>
      <c r="N28" s="66"/>
      <c r="O28" s="66"/>
      <c r="P28" s="66"/>
      <c r="Q28" s="157"/>
      <c r="S28" s="282"/>
      <c r="T28" s="283"/>
      <c r="U28" s="283"/>
      <c r="X28" s="257"/>
    </row>
    <row r="29" spans="2:24" ht="13.5">
      <c r="B29" s="331" t="s">
        <v>5</v>
      </c>
      <c r="C29" s="332"/>
      <c r="D29" s="333"/>
      <c r="E29" s="50"/>
      <c r="F29" s="50"/>
      <c r="G29" s="50"/>
      <c r="H29" s="50"/>
      <c r="I29" s="50"/>
      <c r="J29" s="50"/>
      <c r="K29" s="50"/>
      <c r="L29" s="50"/>
      <c r="M29" s="50"/>
      <c r="N29" s="66"/>
      <c r="O29" s="66"/>
      <c r="P29" s="66"/>
      <c r="Q29" s="157"/>
      <c r="S29" s="282"/>
      <c r="T29" s="268"/>
      <c r="U29" s="268"/>
      <c r="X29" s="256"/>
    </row>
    <row r="30" spans="2:24" ht="13.5">
      <c r="B30" s="8"/>
      <c r="C30" s="26"/>
      <c r="D30" s="7"/>
      <c r="E30" s="50"/>
      <c r="F30" s="50"/>
      <c r="G30" s="50"/>
      <c r="H30" s="50"/>
      <c r="I30" s="50"/>
      <c r="J30" s="50"/>
      <c r="K30" s="50"/>
      <c r="L30" s="50"/>
      <c r="M30" s="50"/>
      <c r="N30" s="66"/>
      <c r="O30" s="66"/>
      <c r="P30" s="66"/>
      <c r="Q30" s="157"/>
      <c r="S30" s="282"/>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12.226000000000001</v>
      </c>
      <c r="Q31" s="151">
        <v>53.888999999999996</v>
      </c>
      <c r="T31" s="268"/>
      <c r="U31" s="268"/>
      <c r="X31" s="257"/>
    </row>
    <row r="32" spans="2:24">
      <c r="B32" s="8" t="s">
        <v>47</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6.3179999999999996</v>
      </c>
      <c r="Q32" s="150">
        <v>16.265000000000001</v>
      </c>
      <c r="T32" s="268"/>
      <c r="U32" s="268"/>
      <c r="X32" s="257"/>
    </row>
    <row r="33" spans="1:27">
      <c r="B33" s="8"/>
      <c r="C33" s="26"/>
      <c r="D33" s="7"/>
      <c r="E33" s="66"/>
      <c r="F33" s="66"/>
      <c r="G33" s="66"/>
      <c r="H33" s="66"/>
      <c r="I33" s="66"/>
      <c r="J33" s="66"/>
      <c r="K33" s="66"/>
      <c r="L33" s="66"/>
      <c r="M33" s="66"/>
      <c r="N33" s="66"/>
      <c r="O33" s="66"/>
      <c r="P33" s="66"/>
      <c r="Q33" s="151"/>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T35" s="268"/>
      <c r="U35" s="268"/>
      <c r="X35" s="263"/>
    </row>
    <row r="36" spans="1:27">
      <c r="B36" s="8"/>
      <c r="C36" s="2"/>
      <c r="D36" s="7"/>
      <c r="E36" s="66"/>
      <c r="F36" s="66"/>
      <c r="G36" s="66"/>
      <c r="H36" s="66"/>
      <c r="I36" s="66"/>
      <c r="J36" s="66"/>
      <c r="K36" s="66"/>
      <c r="L36" s="66"/>
      <c r="M36" s="66"/>
      <c r="N36" s="66"/>
      <c r="O36" s="66"/>
      <c r="P36" s="66"/>
      <c r="Q36" s="151"/>
      <c r="T36" s="268"/>
      <c r="U36" s="268"/>
      <c r="X36" s="257"/>
    </row>
    <row r="37" spans="1:27">
      <c r="B37" s="331" t="s">
        <v>4</v>
      </c>
      <c r="C37" s="332"/>
      <c r="D37" s="333"/>
      <c r="E37" s="66"/>
      <c r="F37" s="66"/>
      <c r="G37" s="66"/>
      <c r="H37" s="66"/>
      <c r="I37" s="66"/>
      <c r="J37" s="66"/>
      <c r="K37" s="66"/>
      <c r="L37" s="50"/>
      <c r="M37" s="66"/>
      <c r="N37" s="50"/>
      <c r="O37" s="50"/>
      <c r="P37" s="66"/>
      <c r="Q37" s="151"/>
      <c r="T37" s="268"/>
      <c r="U37" s="268"/>
      <c r="X37" s="256"/>
    </row>
    <row r="38" spans="1:27">
      <c r="B38" s="8"/>
      <c r="C38" s="19"/>
      <c r="D38" s="7"/>
      <c r="E38" s="66"/>
      <c r="F38" s="66"/>
      <c r="G38" s="66"/>
      <c r="H38" s="66"/>
      <c r="I38" s="66"/>
      <c r="J38" s="66"/>
      <c r="K38" s="66"/>
      <c r="L38" s="66"/>
      <c r="M38" s="66"/>
      <c r="N38" s="50"/>
      <c r="O38" s="50"/>
      <c r="P38" s="66"/>
      <c r="Q38" s="151"/>
      <c r="T38" s="268"/>
      <c r="U38" s="268"/>
      <c r="X38" s="257"/>
    </row>
    <row r="39" spans="1:27" ht="12.75" customHeight="1">
      <c r="B39" s="8" t="s">
        <v>2</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v>39.07</v>
      </c>
      <c r="Q39" s="151">
        <v>589.32300000000009</v>
      </c>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t="s">
        <v>0</v>
      </c>
      <c r="Q40" s="150" t="s">
        <v>0</v>
      </c>
      <c r="T40" s="268"/>
      <c r="U40" s="268"/>
      <c r="X40" s="257"/>
    </row>
    <row r="41" spans="1:27">
      <c r="B41" s="8"/>
      <c r="C41" s="2"/>
      <c r="D41" s="7"/>
      <c r="E41" s="66"/>
      <c r="F41" s="66"/>
      <c r="G41" s="66"/>
      <c r="H41" s="66"/>
      <c r="I41" s="66"/>
      <c r="J41" s="66"/>
      <c r="K41" s="66"/>
      <c r="L41" s="50"/>
      <c r="M41" s="50"/>
      <c r="N41" s="156"/>
      <c r="O41" s="156"/>
      <c r="P41" s="66"/>
      <c r="Q41" s="151"/>
      <c r="T41" s="268"/>
      <c r="U41" s="268"/>
      <c r="X41" s="257"/>
    </row>
    <row r="42" spans="1:27" ht="12.75" customHeight="1">
      <c r="B42" s="339" t="s">
        <v>50</v>
      </c>
      <c r="C42" s="340"/>
      <c r="D42" s="341"/>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7" t="s">
        <v>0</v>
      </c>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273">
        <v>576.91999999999996</v>
      </c>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31" t="s">
        <v>3</v>
      </c>
      <c r="C45" s="332"/>
      <c r="D45" s="333"/>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281"/>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289"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281" t="s">
        <v>0</v>
      </c>
      <c r="R51" s="59"/>
      <c r="X51" s="263"/>
    </row>
    <row r="52" spans="2:24" ht="13.5" thickBot="1">
      <c r="B52" s="5"/>
      <c r="C52" s="3"/>
      <c r="D52" s="4"/>
      <c r="E52" s="3"/>
      <c r="F52" s="3"/>
      <c r="G52" s="3"/>
      <c r="H52" s="3"/>
      <c r="I52" s="3"/>
      <c r="J52" s="3"/>
      <c r="K52" s="3"/>
      <c r="L52" s="3"/>
      <c r="M52" s="3"/>
      <c r="N52" s="3"/>
      <c r="O52" s="3"/>
      <c r="P52" s="4"/>
      <c r="Q52" s="290"/>
      <c r="R52" s="59"/>
      <c r="X52" s="257"/>
    </row>
    <row r="53" spans="2:24">
      <c r="B53" s="2"/>
      <c r="C53" s="2"/>
      <c r="D53" s="2"/>
      <c r="E53" s="2"/>
      <c r="F53" s="2"/>
      <c r="G53" s="2"/>
      <c r="H53" s="2"/>
      <c r="I53" s="2"/>
      <c r="J53" s="2"/>
      <c r="K53" s="2"/>
      <c r="L53" s="2"/>
      <c r="M53" s="2"/>
      <c r="N53" s="2"/>
      <c r="O53" s="2"/>
      <c r="P53" s="2"/>
      <c r="Q53" s="144"/>
      <c r="X53" s="2"/>
    </row>
    <row r="54" spans="2:24">
      <c r="B54" s="2"/>
      <c r="C54" s="2"/>
      <c r="D54" s="2"/>
      <c r="E54" s="2"/>
      <c r="F54" s="2"/>
      <c r="G54" s="2"/>
      <c r="H54" s="2"/>
      <c r="I54" s="2"/>
      <c r="J54" s="2"/>
      <c r="K54" s="2"/>
      <c r="L54" s="2"/>
      <c r="M54" s="2"/>
      <c r="N54" s="2"/>
      <c r="O54" s="2"/>
      <c r="P54" s="2"/>
      <c r="Q54" s="291" t="s">
        <v>41</v>
      </c>
      <c r="X54" s="2"/>
    </row>
    <row r="55" spans="2:24">
      <c r="B55" s="2"/>
      <c r="C55" s="2"/>
      <c r="D55" s="2"/>
      <c r="E55" s="2"/>
      <c r="F55" s="2"/>
      <c r="G55" s="2"/>
      <c r="H55" s="2"/>
      <c r="I55" s="2"/>
      <c r="J55" s="2"/>
      <c r="K55" s="2"/>
      <c r="L55" s="2"/>
      <c r="M55" s="2"/>
      <c r="N55" s="2"/>
      <c r="O55" s="2"/>
      <c r="P55" s="2"/>
      <c r="Q55" s="292"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144"/>
      <c r="X57" s="2"/>
    </row>
    <row r="58" spans="2:24">
      <c r="B58" s="2"/>
      <c r="C58" s="2"/>
      <c r="D58" s="2"/>
      <c r="E58" s="2"/>
      <c r="F58" s="2"/>
      <c r="G58" s="2"/>
      <c r="H58" s="2"/>
      <c r="I58" s="2"/>
      <c r="J58" s="2"/>
      <c r="K58" s="2"/>
      <c r="L58" s="2"/>
      <c r="M58" s="2"/>
      <c r="N58" s="2"/>
      <c r="O58" s="2"/>
      <c r="P58" s="2"/>
      <c r="Q58" s="293"/>
      <c r="R58" s="159"/>
      <c r="S58" s="159"/>
      <c r="T58" s="159"/>
      <c r="X58" s="2"/>
    </row>
    <row r="59" spans="2:24">
      <c r="B59" s="2"/>
      <c r="C59" s="2"/>
      <c r="D59" s="2"/>
      <c r="E59" s="2"/>
      <c r="F59" s="2"/>
      <c r="G59" s="2"/>
      <c r="H59" s="2"/>
      <c r="I59" s="2"/>
      <c r="J59" s="2"/>
      <c r="K59" s="2"/>
      <c r="L59" s="2"/>
      <c r="M59" s="2"/>
      <c r="N59" s="2"/>
      <c r="O59" s="2"/>
      <c r="P59" s="2"/>
      <c r="Q59" s="144"/>
      <c r="R59" s="159"/>
      <c r="S59" s="159"/>
      <c r="T59" s="159"/>
      <c r="X59" s="2"/>
    </row>
    <row r="60" spans="2:24">
      <c r="B60" s="248"/>
      <c r="C60" s="2"/>
      <c r="D60" s="2"/>
      <c r="E60" s="2"/>
      <c r="F60" s="2"/>
      <c r="G60" s="2"/>
      <c r="H60" s="2"/>
      <c r="I60" s="2"/>
      <c r="J60" s="2"/>
      <c r="K60" s="2"/>
      <c r="L60" s="2"/>
      <c r="M60" s="2"/>
      <c r="N60" s="2"/>
      <c r="O60" s="2"/>
      <c r="P60" s="2"/>
      <c r="Q60" s="144"/>
      <c r="R60" s="159"/>
      <c r="S60" s="159"/>
      <c r="T60" s="159"/>
      <c r="X60" s="248"/>
    </row>
    <row r="61" spans="2:24">
      <c r="B61" s="248"/>
      <c r="C61" s="248"/>
      <c r="D61" s="248"/>
      <c r="E61" s="248"/>
      <c r="F61" s="248"/>
      <c r="G61" s="248"/>
      <c r="H61" s="248"/>
      <c r="I61" s="248"/>
      <c r="J61" s="248"/>
      <c r="K61" s="248"/>
      <c r="L61" s="248"/>
      <c r="M61" s="248"/>
      <c r="N61" s="248"/>
      <c r="O61" s="248"/>
      <c r="P61" s="248"/>
      <c r="Q61" s="250"/>
      <c r="R61" s="282"/>
      <c r="S61" s="159"/>
      <c r="T61" s="159"/>
      <c r="X61" s="248"/>
    </row>
    <row r="62" spans="2:24">
      <c r="B62" s="248" t="s">
        <v>53</v>
      </c>
      <c r="C62" s="248"/>
      <c r="D62" s="249">
        <v>2020</v>
      </c>
      <c r="E62" s="250">
        <f>IF(E20+E23+E26=0,"",E20+E23+E26)</f>
        <v>201.77500000000001</v>
      </c>
      <c r="F62" s="251">
        <f t="shared" ref="F62:L62" si="0">IF(F20+F23+F26=0,#N/A,F20+F23+F26)</f>
        <v>191.16800000000001</v>
      </c>
      <c r="G62" s="251">
        <f t="shared" si="0"/>
        <v>200.43700000000001</v>
      </c>
      <c r="H62" s="251">
        <f t="shared" si="0"/>
        <v>164.99400000000003</v>
      </c>
      <c r="I62" s="251">
        <f t="shared" si="0"/>
        <v>167.93</v>
      </c>
      <c r="J62" s="251">
        <f t="shared" si="0"/>
        <v>183.76599999999999</v>
      </c>
      <c r="K62" s="251">
        <f t="shared" si="0"/>
        <v>173.89400000000001</v>
      </c>
      <c r="L62" s="251">
        <f t="shared" si="0"/>
        <v>200.911</v>
      </c>
      <c r="M62" s="251">
        <f>IF(M20+M23+M26=0,#N/A,M20+M23+M26)</f>
        <v>206.03100000000001</v>
      </c>
      <c r="N62" s="251">
        <f t="shared" ref="N62:P62" si="1">IF(N20+N23+N26=0,#N/A,N20+N23+N26)</f>
        <v>227.613</v>
      </c>
      <c r="O62" s="251">
        <f>IF(O20+O23+O26=0,#N/A,O20+O23+O26)</f>
        <v>199.58799999999999</v>
      </c>
      <c r="P62" s="251">
        <f t="shared" si="1"/>
        <v>244.59899999999999</v>
      </c>
      <c r="Q62" s="250"/>
      <c r="R62" s="282"/>
      <c r="S62" s="159"/>
      <c r="T62" s="159"/>
      <c r="X62" s="248"/>
    </row>
    <row r="63" spans="2:24">
      <c r="B63" s="248" t="s">
        <v>52</v>
      </c>
      <c r="C63" s="248"/>
      <c r="D63" s="249">
        <v>2019</v>
      </c>
      <c r="E63" s="250">
        <f>'KJ 2019'!E20+'KJ 2019'!E23+'KJ 2019'!E26</f>
        <v>219.726</v>
      </c>
      <c r="F63" s="250">
        <f>'KJ 2019'!F20+'KJ 2019'!F23+'KJ 2019'!F26</f>
        <v>194.90300000000002</v>
      </c>
      <c r="G63" s="250">
        <f>'KJ 2019'!G20+'KJ 2019'!G23+'KJ 2019'!G26</f>
        <v>197.14699999999999</v>
      </c>
      <c r="H63" s="250">
        <f>'KJ 2019'!H20+'KJ 2019'!H23+'KJ 2019'!H26</f>
        <v>194.02100000000002</v>
      </c>
      <c r="I63" s="250">
        <f>'KJ 2019'!I20+'KJ 2019'!I23+'KJ 2019'!I26</f>
        <v>197.26</v>
      </c>
      <c r="J63" s="250">
        <f>'KJ 2019'!J20+'KJ 2019'!J23+'KJ 2019'!J26</f>
        <v>163.63200000000001</v>
      </c>
      <c r="K63" s="250">
        <f>'KJ 2019'!K20+'KJ 2019'!K23+'KJ 2019'!K26</f>
        <v>206.97399999999999</v>
      </c>
      <c r="L63" s="250">
        <f>'KJ 2019'!L20+'KJ 2019'!L23+'KJ 2019'!L26</f>
        <v>216.75</v>
      </c>
      <c r="M63" s="250">
        <f>'KJ 2019'!M20+'KJ 2019'!M23+'KJ 2019'!M26</f>
        <v>162.03200000000001</v>
      </c>
      <c r="N63" s="250">
        <f>'KJ 2019'!N20+'KJ 2019'!N23+'KJ 2019'!N26</f>
        <v>170.90299999999999</v>
      </c>
      <c r="O63" s="250">
        <f>'KJ 2019'!O20+'KJ 2019'!O23+'KJ 2019'!O26</f>
        <v>157.666</v>
      </c>
      <c r="P63" s="250">
        <f>'KJ 2019'!P20+'KJ 2019'!P23+'KJ 2019'!P26</f>
        <v>192.767</v>
      </c>
      <c r="Q63" s="250"/>
      <c r="R63" s="282"/>
      <c r="S63" s="159"/>
      <c r="T63" s="159"/>
      <c r="X63" s="248"/>
    </row>
    <row r="64" spans="2:24">
      <c r="B64" s="248" t="s">
        <v>62</v>
      </c>
      <c r="C64" s="248"/>
      <c r="D64" s="249">
        <v>2020</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12.226000000000001</v>
      </c>
      <c r="Q64" s="250"/>
      <c r="R64" s="282"/>
      <c r="S64" s="159"/>
      <c r="T64" s="159"/>
      <c r="X64" s="248"/>
    </row>
    <row r="65" spans="2:24">
      <c r="B65" s="248" t="s">
        <v>55</v>
      </c>
      <c r="C65" s="248"/>
      <c r="D65" s="249">
        <v>2019</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50"/>
      <c r="R65" s="282"/>
      <c r="S65" s="159"/>
      <c r="T65" s="159"/>
      <c r="X65" s="248"/>
    </row>
    <row r="66" spans="2:24">
      <c r="B66" s="248" t="s">
        <v>63</v>
      </c>
      <c r="C66" s="248"/>
      <c r="D66" s="249">
        <v>2020</v>
      </c>
      <c r="E66" s="250">
        <f>IF(E39+E42=0,"",E39+E42)</f>
        <v>106.56399999999999</v>
      </c>
      <c r="F66" s="250">
        <f>IF(F39+F42=0,"",F39+F42)</f>
        <v>107.113</v>
      </c>
      <c r="G66" s="250">
        <f>IF(G39+G42=0,"",G39+G42)</f>
        <v>82.781000000000006</v>
      </c>
      <c r="H66" s="250">
        <f>IF(H39+H42=0,"",H39+H42)</f>
        <v>97.966000000000008</v>
      </c>
      <c r="I66" s="250">
        <f t="shared" ref="I66:O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s">
        <v>0</v>
      </c>
      <c r="Q66" s="250"/>
      <c r="R66" s="282"/>
      <c r="S66" s="159"/>
      <c r="T66" s="159"/>
      <c r="X66" s="248"/>
    </row>
    <row r="67" spans="2:24">
      <c r="B67" s="248" t="s">
        <v>57</v>
      </c>
      <c r="C67" s="248"/>
      <c r="D67" s="249">
        <v>2019</v>
      </c>
      <c r="E67" s="250">
        <f>'KJ 2019'!E39+'KJ 2019'!E42</f>
        <v>111.05099999999999</v>
      </c>
      <c r="F67" s="250">
        <f>'KJ 2019'!F39+'KJ 2019'!F42</f>
        <v>97.325000000000003</v>
      </c>
      <c r="G67" s="250">
        <f>'KJ 2019'!G39+'KJ 2019'!G42</f>
        <v>110.678</v>
      </c>
      <c r="H67" s="250">
        <f>'KJ 2019'!H39+'KJ 2019'!H42</f>
        <v>72.293000000000006</v>
      </c>
      <c r="I67" s="250">
        <f>'KJ 2019'!I39+'KJ 2019'!I42</f>
        <v>95.707999999999998</v>
      </c>
      <c r="J67" s="250">
        <f>'KJ 2019'!J39+'KJ 2019'!J42</f>
        <v>77.778999999999996</v>
      </c>
      <c r="K67" s="250">
        <f>'KJ 2019'!K39+'KJ 2019'!K42</f>
        <v>94.623999999999995</v>
      </c>
      <c r="L67" s="250">
        <f>'KJ 2019'!L39+'KJ 2019'!L42</f>
        <v>82.329000000000008</v>
      </c>
      <c r="M67" s="250">
        <f>'KJ 2019'!M39+'KJ 2019'!M42</f>
        <v>86.046999999999997</v>
      </c>
      <c r="N67" s="250">
        <f>'KJ 2019'!N39+'KJ 2019'!N42</f>
        <v>84.806999999999988</v>
      </c>
      <c r="O67" s="250">
        <f>'KJ 2019'!O39+'KJ 2019'!O42</f>
        <v>96.080999999999989</v>
      </c>
      <c r="P67" s="250">
        <f>'KJ 2019'!P39+'KJ 2019'!P42</f>
        <v>92.352999999999994</v>
      </c>
      <c r="Q67" s="250"/>
      <c r="R67" s="282"/>
      <c r="S67" s="159"/>
      <c r="T67" s="159"/>
      <c r="X67" s="248"/>
    </row>
    <row r="68" spans="2:24">
      <c r="B68" s="248" t="s">
        <v>64</v>
      </c>
      <c r="C68" s="248"/>
      <c r="D68" s="249">
        <v>2020</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50"/>
      <c r="R68" s="282"/>
      <c r="S68" s="159"/>
      <c r="T68" s="159"/>
      <c r="X68" s="248"/>
    </row>
    <row r="69" spans="2:24">
      <c r="B69" s="248" t="s">
        <v>59</v>
      </c>
      <c r="C69" s="248"/>
      <c r="D69" s="249">
        <v>2019</v>
      </c>
      <c r="E69" s="250">
        <f>'KJ 2019'!E47</f>
        <v>89.159000000000006</v>
      </c>
      <c r="F69" s="250">
        <f>'KJ 2019'!F47</f>
        <v>85.18</v>
      </c>
      <c r="G69" s="250">
        <f>'KJ 2019'!G47</f>
        <v>97.24</v>
      </c>
      <c r="H69" s="250">
        <f>'KJ 2019'!H47</f>
        <v>86.679000000000002</v>
      </c>
      <c r="I69" s="250">
        <f>'KJ 2019'!I47</f>
        <v>89.45</v>
      </c>
      <c r="J69" s="250">
        <f>'KJ 2019'!J47</f>
        <v>80.838999999999999</v>
      </c>
      <c r="K69" s="250">
        <f>'KJ 2019'!K47</f>
        <v>81.228999999999999</v>
      </c>
      <c r="L69" s="250">
        <f>'KJ 2019'!L47</f>
        <v>92.816000000000003</v>
      </c>
      <c r="M69" s="250">
        <f>'KJ 2019'!M47</f>
        <v>102.27500000000001</v>
      </c>
      <c r="N69" s="250">
        <f>'KJ 2019'!N47</f>
        <v>95.7</v>
      </c>
      <c r="O69" s="250">
        <f>'KJ 2019'!O47</f>
        <v>94.186999999999998</v>
      </c>
      <c r="P69" s="250">
        <f>'KJ 2019'!P47</f>
        <v>109.884</v>
      </c>
      <c r="Q69" s="250"/>
      <c r="R69" s="282"/>
      <c r="S69" s="159"/>
      <c r="T69" s="159"/>
      <c r="X69" s="248"/>
    </row>
    <row r="70" spans="2:24">
      <c r="B70" s="248"/>
      <c r="C70" s="248"/>
      <c r="D70" s="248"/>
      <c r="E70" s="248"/>
      <c r="F70" s="248"/>
      <c r="G70" s="248"/>
      <c r="H70" s="248"/>
      <c r="I70" s="248"/>
      <c r="J70" s="248"/>
      <c r="K70" s="248"/>
      <c r="L70" s="248"/>
      <c r="M70" s="248"/>
      <c r="N70" s="248"/>
      <c r="O70" s="248"/>
      <c r="P70" s="248"/>
      <c r="Q70" s="250"/>
      <c r="R70" s="282"/>
      <c r="S70" s="159"/>
      <c r="T70" s="159"/>
      <c r="X70" s="248"/>
    </row>
    <row r="71" spans="2:24">
      <c r="B71" s="248"/>
      <c r="C71" s="248"/>
      <c r="D71" s="248"/>
      <c r="E71" s="248"/>
      <c r="F71" s="248"/>
      <c r="G71" s="248"/>
      <c r="H71" s="248"/>
      <c r="I71" s="248"/>
      <c r="J71" s="248"/>
      <c r="K71" s="248"/>
      <c r="L71" s="248"/>
      <c r="M71" s="248"/>
      <c r="N71" s="248"/>
      <c r="O71" s="248"/>
      <c r="P71" s="248"/>
      <c r="Q71" s="250"/>
      <c r="R71" s="282"/>
      <c r="S71" s="159"/>
      <c r="T71" s="159"/>
      <c r="X71" s="2"/>
    </row>
    <row r="72" spans="2:24">
      <c r="B72" s="2"/>
      <c r="C72" s="2"/>
      <c r="D72" s="2"/>
      <c r="E72" s="2"/>
      <c r="F72" s="2"/>
      <c r="G72" s="2"/>
      <c r="H72" s="2"/>
      <c r="I72" s="2"/>
      <c r="J72" s="2"/>
      <c r="K72" s="2"/>
      <c r="L72" s="2"/>
      <c r="M72" s="2"/>
      <c r="N72" s="2"/>
      <c r="O72" s="2"/>
      <c r="P72" s="2"/>
      <c r="Q72" s="144"/>
      <c r="S72" s="159"/>
      <c r="T72" s="159"/>
      <c r="X72" s="2"/>
    </row>
    <row r="73" spans="2:24">
      <c r="B73" s="2"/>
      <c r="C73" s="2"/>
      <c r="D73" s="2"/>
      <c r="E73" s="2"/>
      <c r="G73" s="2"/>
      <c r="H73" s="2"/>
      <c r="I73" s="2"/>
      <c r="J73" s="2"/>
      <c r="K73" s="2"/>
      <c r="L73" s="2"/>
      <c r="M73" s="2"/>
      <c r="N73" s="2"/>
      <c r="O73" s="2"/>
      <c r="P73" s="2"/>
      <c r="Q73" s="144"/>
      <c r="S73" s="159"/>
      <c r="T73" s="159"/>
      <c r="X73" s="2"/>
    </row>
    <row r="74" spans="2:24">
      <c r="B74" s="2"/>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Q79" s="294"/>
      <c r="R79" s="159"/>
      <c r="S79" s="159"/>
      <c r="T79" s="159"/>
    </row>
    <row r="80" spans="2:24">
      <c r="Q80" s="294"/>
      <c r="R80" s="159"/>
      <c r="S80" s="159"/>
      <c r="T80" s="159"/>
    </row>
    <row r="81" spans="17:20">
      <c r="Q81" s="294"/>
      <c r="R81" s="159"/>
      <c r="S81" s="159"/>
      <c r="T81" s="159"/>
    </row>
    <row r="82" spans="17:20">
      <c r="Q82" s="294"/>
      <c r="R82" s="159"/>
      <c r="S82" s="159"/>
      <c r="T82" s="159"/>
    </row>
    <row r="83" spans="17:20">
      <c r="Q83" s="294"/>
      <c r="R83" s="159"/>
      <c r="S83" s="159"/>
      <c r="T83" s="159"/>
    </row>
    <row r="84" spans="17:20">
      <c r="Q84" s="294"/>
      <c r="R84" s="159"/>
      <c r="S84" s="159"/>
      <c r="T84" s="159"/>
    </row>
    <row r="85" spans="17:20">
      <c r="Q85" s="294"/>
      <c r="R85" s="159"/>
      <c r="S85" s="159"/>
      <c r="T85" s="159"/>
    </row>
    <row r="86" spans="17:20">
      <c r="Q86" s="294"/>
      <c r="R86" s="159"/>
      <c r="S86" s="159"/>
      <c r="T86" s="159"/>
    </row>
    <row r="87" spans="17:20">
      <c r="Q87" s="294"/>
      <c r="R87" s="159"/>
      <c r="S87" s="159"/>
      <c r="T87" s="159"/>
    </row>
    <row r="88" spans="17:20">
      <c r="Q88" s="294"/>
      <c r="R88" s="159"/>
      <c r="S88" s="159"/>
      <c r="T88" s="159"/>
    </row>
    <row r="89" spans="17:20">
      <c r="Q89" s="294"/>
      <c r="R89" s="159"/>
      <c r="S89" s="159"/>
      <c r="T89" s="159"/>
    </row>
    <row r="90" spans="17:20">
      <c r="Q90" s="294"/>
      <c r="R90" s="159"/>
      <c r="S90" s="159"/>
      <c r="T90" s="159"/>
    </row>
    <row r="91" spans="17:20">
      <c r="Q91" s="294"/>
      <c r="R91" s="159"/>
      <c r="S91" s="159"/>
      <c r="T91" s="159"/>
    </row>
    <row r="92" spans="17:20">
      <c r="Q92" s="294"/>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295"/>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 ref="B12:D15"/>
    <mergeCell ref="E12:E13"/>
    <mergeCell ref="F12:F13"/>
    <mergeCell ref="G12:G13"/>
    <mergeCell ref="H12:H1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abSelected="1" zoomScale="90" zoomScaleNormal="90" workbookViewId="0">
      <selection activeCell="T25" sqref="T25"/>
    </sheetView>
  </sheetViews>
  <sheetFormatPr baseColWidth="10" defaultRowHeight="12.75"/>
  <cols>
    <col min="1" max="3" width="11.42578125" style="1"/>
    <col min="4" max="4" width="35.5703125" style="1" customWidth="1"/>
    <col min="5" max="5" width="7.140625" style="1" customWidth="1"/>
    <col min="6" max="6" width="7" style="1" bestFit="1" customWidth="1"/>
    <col min="7" max="8" width="7.42578125" style="1" bestFit="1" customWidth="1"/>
    <col min="9" max="9" width="6.425781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50"/>
      <c r="P1" s="50"/>
      <c r="Q1" s="51"/>
      <c r="R1" s="51"/>
    </row>
    <row r="2" spans="2:24">
      <c r="D2" s="50"/>
      <c r="E2" s="50"/>
      <c r="F2" s="51"/>
      <c r="G2" s="52"/>
      <c r="H2" s="52"/>
      <c r="I2" s="52"/>
      <c r="J2" s="52"/>
      <c r="K2" s="52"/>
      <c r="L2" s="51"/>
      <c r="M2" s="50"/>
      <c r="N2" s="50"/>
      <c r="O2" s="50"/>
      <c r="P2" s="50"/>
      <c r="Q2" s="51"/>
      <c r="R2" s="51"/>
    </row>
    <row r="3" spans="2:24">
      <c r="D3" s="50"/>
      <c r="E3" s="50"/>
      <c r="F3" s="51"/>
      <c r="G3" s="52"/>
      <c r="H3" s="52"/>
      <c r="I3" s="52"/>
      <c r="J3" s="52"/>
      <c r="K3" s="52"/>
      <c r="L3" s="51"/>
      <c r="M3" s="50"/>
      <c r="N3" s="50"/>
      <c r="O3" s="50"/>
      <c r="P3" s="50"/>
      <c r="Q3" s="51"/>
      <c r="R3" s="51"/>
    </row>
    <row r="4" spans="2:24">
      <c r="D4" s="50"/>
      <c r="E4" s="50"/>
      <c r="F4" s="51"/>
      <c r="G4" s="52"/>
      <c r="H4" s="52"/>
      <c r="I4" s="71"/>
      <c r="J4" s="71"/>
      <c r="K4" s="52"/>
      <c r="L4" s="51"/>
      <c r="M4" s="50"/>
      <c r="N4" s="50"/>
      <c r="O4" s="50"/>
      <c r="P4" s="50"/>
      <c r="Q4" s="51"/>
      <c r="R4" s="51"/>
    </row>
    <row r="5" spans="2:24">
      <c r="D5" s="50"/>
      <c r="F5" s="51"/>
      <c r="G5" s="52"/>
      <c r="I5" s="62"/>
      <c r="J5" s="50"/>
      <c r="K5" s="52"/>
      <c r="L5" s="51"/>
      <c r="M5" s="50"/>
      <c r="N5" s="50"/>
      <c r="O5" s="50"/>
      <c r="P5" s="50"/>
      <c r="Q5" s="51"/>
      <c r="R5" s="51"/>
    </row>
    <row r="6" spans="2:24">
      <c r="D6" s="50"/>
      <c r="E6" s="146"/>
      <c r="F6" s="51"/>
      <c r="G6" s="52"/>
      <c r="I6" s="52"/>
      <c r="J6" s="52"/>
      <c r="K6" s="52"/>
      <c r="L6" s="51"/>
      <c r="M6" s="50"/>
      <c r="N6" s="50"/>
      <c r="O6" s="50"/>
      <c r="P6" s="50"/>
      <c r="Q6" s="51"/>
      <c r="R6" s="51"/>
    </row>
    <row r="7" spans="2:24" ht="14.25">
      <c r="C7" s="71"/>
      <c r="D7" s="50"/>
      <c r="E7" s="50"/>
      <c r="F7" s="50"/>
      <c r="G7" s="50"/>
      <c r="H7" s="53"/>
      <c r="I7" s="50"/>
      <c r="J7" s="50"/>
      <c r="K7" s="50"/>
      <c r="L7" s="50"/>
      <c r="M7" s="50"/>
      <c r="O7" s="50"/>
      <c r="R7" s="51"/>
    </row>
    <row r="8" spans="2:24" ht="14.25">
      <c r="H8" s="46" t="s">
        <v>51</v>
      </c>
      <c r="I8" s="46"/>
    </row>
    <row r="9" spans="2:24">
      <c r="B9" s="1" t="s">
        <v>73</v>
      </c>
      <c r="H9" s="45" t="s">
        <v>23</v>
      </c>
      <c r="I9" s="45"/>
      <c r="Q9" s="69" t="s">
        <v>30</v>
      </c>
    </row>
    <row r="11" spans="2:24" ht="13.5" thickBot="1"/>
    <row r="12" spans="2:24" ht="12.75" customHeight="1">
      <c r="B12" s="349" t="s">
        <v>22</v>
      </c>
      <c r="C12" s="350"/>
      <c r="D12" s="351"/>
      <c r="E12" s="347" t="s">
        <v>21</v>
      </c>
      <c r="F12" s="347" t="s">
        <v>20</v>
      </c>
      <c r="G12" s="347" t="s">
        <v>19</v>
      </c>
      <c r="H12" s="347" t="s">
        <v>18</v>
      </c>
      <c r="I12" s="347" t="s">
        <v>17</v>
      </c>
      <c r="J12" s="337" t="s">
        <v>16</v>
      </c>
      <c r="K12" s="347" t="s">
        <v>15</v>
      </c>
      <c r="L12" s="347" t="s">
        <v>14</v>
      </c>
      <c r="M12" s="347" t="s">
        <v>13</v>
      </c>
      <c r="N12" s="347" t="s">
        <v>12</v>
      </c>
      <c r="O12" s="347" t="s">
        <v>11</v>
      </c>
      <c r="P12" s="337" t="s">
        <v>68</v>
      </c>
      <c r="Q12" s="342" t="s">
        <v>48</v>
      </c>
      <c r="X12" s="266"/>
    </row>
    <row r="13" spans="2:24">
      <c r="B13" s="352"/>
      <c r="C13" s="353"/>
      <c r="D13" s="354"/>
      <c r="E13" s="348"/>
      <c r="F13" s="348"/>
      <c r="G13" s="348"/>
      <c r="H13" s="348"/>
      <c r="I13" s="348"/>
      <c r="J13" s="338"/>
      <c r="K13" s="348"/>
      <c r="L13" s="348"/>
      <c r="M13" s="348"/>
      <c r="N13" s="348"/>
      <c r="O13" s="348"/>
      <c r="P13" s="338"/>
      <c r="Q13" s="343"/>
      <c r="X13" s="267"/>
    </row>
    <row r="14" spans="2:24" ht="14.25">
      <c r="B14" s="352"/>
      <c r="C14" s="353"/>
      <c r="D14" s="354"/>
      <c r="E14" s="44" t="s">
        <v>9</v>
      </c>
      <c r="F14" s="43"/>
      <c r="G14" s="43"/>
      <c r="H14" s="43"/>
      <c r="I14" s="43"/>
      <c r="J14" s="43"/>
      <c r="K14" s="43"/>
      <c r="L14" s="43"/>
      <c r="M14" s="43"/>
      <c r="N14" s="43"/>
      <c r="O14" s="43"/>
      <c r="P14" s="43"/>
      <c r="Q14" s="48"/>
      <c r="X14" s="267"/>
    </row>
    <row r="15" spans="2:24" ht="15">
      <c r="B15" s="355"/>
      <c r="C15" s="356"/>
      <c r="D15" s="357"/>
      <c r="E15" s="49" t="s">
        <v>24</v>
      </c>
      <c r="F15" s="43"/>
      <c r="G15" s="43"/>
      <c r="H15" s="43"/>
      <c r="I15" s="43"/>
      <c r="J15" s="43"/>
      <c r="K15" s="43"/>
      <c r="L15" s="43"/>
      <c r="M15" s="43"/>
      <c r="N15" s="43"/>
      <c r="O15" s="43"/>
      <c r="P15" s="43"/>
      <c r="Q15" s="42"/>
      <c r="X15" s="267"/>
    </row>
    <row r="16" spans="2:24">
      <c r="B16" s="274"/>
      <c r="C16" s="275"/>
      <c r="D16" s="276"/>
      <c r="E16" s="37"/>
      <c r="F16" s="36"/>
      <c r="G16" s="36"/>
      <c r="H16" s="36"/>
      <c r="I16" s="36"/>
      <c r="J16" s="36"/>
      <c r="K16" s="36"/>
      <c r="L16" s="36"/>
      <c r="M16" s="36"/>
      <c r="N16" s="36"/>
      <c r="O16" s="36"/>
      <c r="P16" s="36"/>
      <c r="Q16" s="38"/>
      <c r="X16" s="255"/>
    </row>
    <row r="17" spans="2:24">
      <c r="B17" s="334" t="s">
        <v>8</v>
      </c>
      <c r="C17" s="335"/>
      <c r="D17" s="336"/>
      <c r="E17" s="37"/>
      <c r="F17" s="36"/>
      <c r="G17" s="36"/>
      <c r="H17" s="36"/>
      <c r="I17" s="36"/>
      <c r="J17" s="36"/>
      <c r="K17" s="36"/>
      <c r="L17" s="36"/>
      <c r="M17" s="36"/>
      <c r="N17" s="36"/>
      <c r="O17" s="36"/>
      <c r="P17" s="36"/>
      <c r="Q17" s="35"/>
      <c r="X17" s="256"/>
    </row>
    <row r="18" spans="2:24">
      <c r="B18" s="8"/>
      <c r="C18" s="17"/>
      <c r="D18" s="7"/>
      <c r="E18" s="2"/>
      <c r="F18" s="2"/>
      <c r="G18" s="2"/>
      <c r="H18" s="2"/>
      <c r="I18" s="2"/>
      <c r="J18" s="2"/>
      <c r="K18" s="2"/>
      <c r="L18" s="2"/>
      <c r="M18" s="2"/>
      <c r="N18" s="2"/>
      <c r="O18" s="2"/>
      <c r="P18" s="2"/>
      <c r="Q18" s="34"/>
      <c r="X18" s="257"/>
    </row>
    <row r="19" spans="2:24">
      <c r="B19" s="8" t="s">
        <v>7</v>
      </c>
      <c r="C19" s="2" t="s">
        <v>70</v>
      </c>
      <c r="D19" s="33"/>
      <c r="F19" s="67"/>
      <c r="G19" s="67"/>
      <c r="H19" s="67"/>
      <c r="I19" s="67"/>
      <c r="J19" s="67"/>
      <c r="K19" s="67"/>
      <c r="L19" s="67"/>
      <c r="M19" s="67"/>
      <c r="N19" s="67"/>
      <c r="O19" s="67"/>
      <c r="P19" s="67"/>
      <c r="Q19" s="14"/>
      <c r="X19" s="257"/>
    </row>
    <row r="20" spans="2:24">
      <c r="B20" s="32" t="s">
        <v>71</v>
      </c>
      <c r="C20" s="29"/>
      <c r="D20" s="28"/>
      <c r="E20" s="67">
        <v>68.713999999999999</v>
      </c>
      <c r="F20" s="67">
        <v>61.686</v>
      </c>
      <c r="G20" s="67">
        <v>83.563999999999993</v>
      </c>
      <c r="H20" s="67">
        <v>74.686999999999998</v>
      </c>
      <c r="I20" s="67">
        <v>67.296999999999997</v>
      </c>
      <c r="J20" s="67">
        <v>70.349999999999994</v>
      </c>
      <c r="K20" s="67">
        <v>82.965999999999994</v>
      </c>
      <c r="L20" s="67">
        <v>101.46899999999999</v>
      </c>
      <c r="M20" s="67">
        <v>91.075999999999993</v>
      </c>
      <c r="N20" s="67"/>
      <c r="O20" s="67"/>
      <c r="P20" s="67"/>
      <c r="Q20" s="278">
        <v>701.80899999999997</v>
      </c>
      <c r="R20" s="268"/>
      <c r="T20" s="268"/>
      <c r="U20" s="268"/>
      <c r="X20" s="258"/>
    </row>
    <row r="21" spans="2:24">
      <c r="B21" s="30" t="s">
        <v>27</v>
      </c>
      <c r="C21" s="29"/>
      <c r="D21" s="28"/>
      <c r="E21" s="63">
        <v>50.533999999999999</v>
      </c>
      <c r="F21" s="63">
        <v>46.615000000000002</v>
      </c>
      <c r="G21" s="63">
        <v>61.843000000000004</v>
      </c>
      <c r="H21" s="63">
        <v>57.859000000000002</v>
      </c>
      <c r="I21" s="63">
        <v>47.209000000000003</v>
      </c>
      <c r="J21" s="63">
        <v>53.539000000000001</v>
      </c>
      <c r="K21" s="63">
        <v>58.588999999999999</v>
      </c>
      <c r="L21" s="63">
        <v>78.361000000000004</v>
      </c>
      <c r="M21" s="63">
        <v>77.882000000000005</v>
      </c>
      <c r="N21" s="63"/>
      <c r="O21" s="63"/>
      <c r="P21" s="63"/>
      <c r="Q21" s="14">
        <v>532.43100000000004</v>
      </c>
      <c r="R21" s="268"/>
      <c r="T21" s="268"/>
      <c r="U21" s="268"/>
      <c r="X21" s="259"/>
    </row>
    <row r="22" spans="2:24">
      <c r="B22" s="8"/>
      <c r="C22" s="2"/>
      <c r="D22" s="7"/>
      <c r="E22" s="63"/>
      <c r="F22" s="67"/>
      <c r="G22" s="67"/>
      <c r="H22" s="67"/>
      <c r="I22" s="67"/>
      <c r="J22" s="67"/>
      <c r="K22" s="67"/>
      <c r="L22" s="67"/>
      <c r="M22" s="67"/>
      <c r="N22" s="67"/>
      <c r="O22" s="67"/>
      <c r="P22" s="67"/>
      <c r="Q22" s="14"/>
      <c r="R22" s="268"/>
      <c r="T22" s="268"/>
      <c r="U22" s="268"/>
      <c r="X22" s="257"/>
    </row>
    <row r="23" spans="2:24">
      <c r="B23" s="344" t="s">
        <v>6</v>
      </c>
      <c r="C23" s="345"/>
      <c r="D23" s="346"/>
      <c r="E23" s="67">
        <v>34.896999999999998</v>
      </c>
      <c r="F23" s="67">
        <v>32.923999999999999</v>
      </c>
      <c r="G23" s="67">
        <v>39.872999999999998</v>
      </c>
      <c r="H23" s="67">
        <v>34.085000000000001</v>
      </c>
      <c r="I23" s="67">
        <v>33.25</v>
      </c>
      <c r="J23" s="67">
        <v>37.792000000000002</v>
      </c>
      <c r="K23" s="67">
        <v>39.61</v>
      </c>
      <c r="L23" s="67">
        <v>37.345999999999997</v>
      </c>
      <c r="M23" s="67">
        <v>35.148000000000003</v>
      </c>
      <c r="N23" s="67"/>
      <c r="O23" s="67"/>
      <c r="P23" s="67"/>
      <c r="Q23" s="278">
        <v>324.92500000000001</v>
      </c>
      <c r="R23" s="268"/>
      <c r="T23" s="268"/>
      <c r="U23" s="268"/>
      <c r="X23" s="260"/>
    </row>
    <row r="24" spans="2:24">
      <c r="B24" s="18" t="s">
        <v>27</v>
      </c>
      <c r="C24" s="17"/>
      <c r="D24" s="16"/>
      <c r="E24" s="63">
        <v>19.722999999999999</v>
      </c>
      <c r="F24" s="63">
        <v>18.408999999999999</v>
      </c>
      <c r="G24" s="63">
        <v>22.87</v>
      </c>
      <c r="H24" s="63">
        <v>20.065000000000001</v>
      </c>
      <c r="I24" s="63">
        <v>19.481999999999999</v>
      </c>
      <c r="J24" s="63">
        <v>23.629000000000001</v>
      </c>
      <c r="K24" s="63">
        <v>18.515999999999998</v>
      </c>
      <c r="L24" s="63">
        <v>22.640999999999998</v>
      </c>
      <c r="M24" s="63">
        <v>19.734999999999999</v>
      </c>
      <c r="N24" s="63"/>
      <c r="O24" s="63"/>
      <c r="P24" s="63"/>
      <c r="Q24" s="14">
        <v>185.07</v>
      </c>
      <c r="R24" s="268"/>
      <c r="T24" s="268"/>
      <c r="U24" s="268"/>
      <c r="X24" s="261"/>
    </row>
    <row r="25" spans="2:24">
      <c r="B25" s="18"/>
      <c r="C25" s="17"/>
      <c r="D25" s="16"/>
      <c r="E25" s="296"/>
      <c r="F25" s="67"/>
      <c r="G25" s="67"/>
      <c r="H25" s="67"/>
      <c r="I25" s="67"/>
      <c r="J25" s="67"/>
      <c r="K25" s="67"/>
      <c r="L25" s="67"/>
      <c r="M25" s="67"/>
      <c r="N25" s="67"/>
      <c r="O25" s="67"/>
      <c r="P25" s="67"/>
      <c r="Q25" s="14"/>
      <c r="R25" s="268"/>
      <c r="T25" s="268"/>
      <c r="U25" s="268"/>
      <c r="X25" s="261"/>
    </row>
    <row r="26" spans="2:24" ht="13.5">
      <c r="B26" s="339" t="s">
        <v>1</v>
      </c>
      <c r="C26" s="340"/>
      <c r="D26" s="341"/>
      <c r="E26" s="65">
        <v>70.388000000000005</v>
      </c>
      <c r="F26" s="65">
        <v>56.755000000000003</v>
      </c>
      <c r="G26" s="65">
        <v>77.503</v>
      </c>
      <c r="H26" s="65">
        <v>68.347999999999999</v>
      </c>
      <c r="I26" s="65">
        <v>87.426000000000002</v>
      </c>
      <c r="J26" s="65">
        <v>73.069000000000003</v>
      </c>
      <c r="K26" s="65">
        <v>66.117999999999995</v>
      </c>
      <c r="L26" s="65">
        <v>78.066999999999993</v>
      </c>
      <c r="M26" s="65">
        <v>65.674000000000007</v>
      </c>
      <c r="N26" s="65"/>
      <c r="O26" s="65"/>
      <c r="P26" s="65"/>
      <c r="Q26" s="279">
        <v>643.34799999999996</v>
      </c>
      <c r="R26" s="268"/>
      <c r="T26" s="268"/>
      <c r="U26" s="268"/>
      <c r="X26" s="262"/>
    </row>
    <row r="27" spans="2:24">
      <c r="B27" s="25" t="s">
        <v>27</v>
      </c>
      <c r="C27" s="2"/>
      <c r="D27" s="7"/>
      <c r="E27" s="155">
        <v>25.346</v>
      </c>
      <c r="F27" s="155">
        <v>20.16</v>
      </c>
      <c r="G27" s="155">
        <v>29.535</v>
      </c>
      <c r="H27" s="155">
        <v>25.888999999999999</v>
      </c>
      <c r="I27" s="155">
        <v>37.96</v>
      </c>
      <c r="J27" s="155">
        <v>24.838999999999999</v>
      </c>
      <c r="K27" s="155">
        <v>19.972999999999999</v>
      </c>
      <c r="L27" s="155">
        <v>30.181999999999999</v>
      </c>
      <c r="M27" s="155">
        <v>25.074999999999999</v>
      </c>
      <c r="N27" s="155"/>
      <c r="O27" s="155"/>
      <c r="P27" s="155"/>
      <c r="Q27" s="277">
        <v>238.95899999999997</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31" t="s">
        <v>5</v>
      </c>
      <c r="C29" s="332"/>
      <c r="D29" s="333"/>
      <c r="E29" s="296"/>
      <c r="F29" s="67"/>
      <c r="G29" s="67"/>
      <c r="H29" s="67"/>
      <c r="I29" s="67"/>
      <c r="J29" s="67"/>
      <c r="K29" s="67"/>
      <c r="L29" s="67"/>
      <c r="M29" s="67"/>
      <c r="N29" s="67"/>
      <c r="O29" s="67"/>
      <c r="P29" s="67"/>
      <c r="Q29" s="14"/>
      <c r="R29" s="268"/>
      <c r="T29" s="268"/>
      <c r="U29" s="268"/>
      <c r="X29" s="256"/>
    </row>
    <row r="30" spans="2:24">
      <c r="B30" s="8"/>
      <c r="C30" s="26"/>
      <c r="D30" s="7"/>
      <c r="E30" s="296"/>
      <c r="F30" s="67"/>
      <c r="G30" s="67"/>
      <c r="H30" s="67"/>
      <c r="I30" s="67"/>
      <c r="J30" s="67"/>
      <c r="K30" s="67"/>
      <c r="L30" s="67"/>
      <c r="M30" s="67"/>
      <c r="N30" s="67"/>
      <c r="O30" s="67"/>
      <c r="P30" s="67"/>
      <c r="Q30" s="14"/>
      <c r="R30" s="268"/>
      <c r="T30" s="268"/>
      <c r="U30" s="268"/>
      <c r="X30" s="257"/>
    </row>
    <row r="31" spans="2:24">
      <c r="B31" s="8" t="s">
        <v>2</v>
      </c>
      <c r="C31" s="26"/>
      <c r="D31" s="7"/>
      <c r="E31" s="67" t="s">
        <v>0</v>
      </c>
      <c r="F31" s="67">
        <v>4.1840000000000002</v>
      </c>
      <c r="G31" s="67">
        <v>4.4820000000000002</v>
      </c>
      <c r="H31" s="67">
        <v>3.0880000000000001</v>
      </c>
      <c r="I31" s="67">
        <v>4.1029999999999998</v>
      </c>
      <c r="J31" s="67">
        <v>4.2039999999999997</v>
      </c>
      <c r="K31" s="67">
        <v>3.8</v>
      </c>
      <c r="L31" s="67">
        <v>3.149</v>
      </c>
      <c r="M31" s="67">
        <v>3.3439999999999999</v>
      </c>
      <c r="N31" s="67"/>
      <c r="O31" s="67"/>
      <c r="P31" s="67"/>
      <c r="Q31" s="278" t="s">
        <v>0</v>
      </c>
      <c r="R31" s="268"/>
      <c r="T31" s="268"/>
      <c r="U31" s="268"/>
      <c r="X31" s="257"/>
    </row>
    <row r="32" spans="2:24">
      <c r="B32" s="8" t="s">
        <v>47</v>
      </c>
      <c r="C32" s="26"/>
      <c r="D32" s="7"/>
      <c r="E32" s="63" t="s">
        <v>0</v>
      </c>
      <c r="F32" s="63" t="s">
        <v>0</v>
      </c>
      <c r="G32" s="63" t="s">
        <v>0</v>
      </c>
      <c r="H32" s="63" t="s">
        <v>0</v>
      </c>
      <c r="I32" s="298" t="s">
        <v>0</v>
      </c>
      <c r="J32" s="298" t="s">
        <v>0</v>
      </c>
      <c r="K32" s="63" t="s">
        <v>0</v>
      </c>
      <c r="L32" s="298" t="s">
        <v>0</v>
      </c>
      <c r="M32" s="298" t="s">
        <v>0</v>
      </c>
      <c r="N32" s="63"/>
      <c r="O32" s="63"/>
      <c r="P32" s="63"/>
      <c r="Q32" s="14" t="s">
        <v>0</v>
      </c>
      <c r="R32" s="268"/>
      <c r="T32" s="268"/>
      <c r="U32" s="268"/>
      <c r="X32" s="257"/>
    </row>
    <row r="33" spans="1:27">
      <c r="B33" s="8"/>
      <c r="C33" s="26"/>
      <c r="D33" s="7"/>
      <c r="E33" s="63"/>
      <c r="F33" s="67"/>
      <c r="G33" s="67"/>
      <c r="H33" s="67"/>
      <c r="I33" s="297"/>
      <c r="J33" s="297"/>
      <c r="K33" s="67"/>
      <c r="L33" s="67"/>
      <c r="M33" s="67"/>
      <c r="N33" s="67"/>
      <c r="O33" s="67"/>
      <c r="P33" s="67"/>
      <c r="Q33" s="14"/>
      <c r="R33" s="268"/>
      <c r="T33" s="268"/>
      <c r="U33" s="268"/>
      <c r="X33" s="257"/>
    </row>
    <row r="34" spans="1:27" ht="13.5">
      <c r="B34" s="25" t="s">
        <v>1</v>
      </c>
      <c r="C34" s="24"/>
      <c r="D34" s="23"/>
      <c r="E34" s="47" t="s">
        <v>0</v>
      </c>
      <c r="F34" s="47" t="s">
        <v>0</v>
      </c>
      <c r="G34" s="47" t="s">
        <v>0</v>
      </c>
      <c r="H34" s="47" t="s">
        <v>0</v>
      </c>
      <c r="I34" s="303" t="s">
        <v>0</v>
      </c>
      <c r="J34" s="303" t="s">
        <v>0</v>
      </c>
      <c r="K34" s="47" t="s">
        <v>0</v>
      </c>
      <c r="L34" s="47" t="s">
        <v>0</v>
      </c>
      <c r="M34" s="47" t="s">
        <v>0</v>
      </c>
      <c r="N34" s="67"/>
      <c r="O34" s="67"/>
      <c r="P34" s="67"/>
      <c r="Q34" s="14" t="s">
        <v>0</v>
      </c>
      <c r="R34" s="268"/>
      <c r="T34" s="268"/>
      <c r="U34" s="268"/>
      <c r="X34" s="263"/>
    </row>
    <row r="35" spans="1:27">
      <c r="B35" s="25" t="s">
        <v>27</v>
      </c>
      <c r="C35" s="24"/>
      <c r="D35" s="23"/>
      <c r="E35" s="10" t="s">
        <v>0</v>
      </c>
      <c r="F35" s="10" t="s">
        <v>0</v>
      </c>
      <c r="G35" s="10" t="s">
        <v>0</v>
      </c>
      <c r="H35" s="10" t="s">
        <v>0</v>
      </c>
      <c r="I35" s="299" t="s">
        <v>0</v>
      </c>
      <c r="J35" s="299" t="s">
        <v>0</v>
      </c>
      <c r="K35" s="10" t="s">
        <v>0</v>
      </c>
      <c r="L35" s="10" t="s">
        <v>0</v>
      </c>
      <c r="M35" s="10" t="s">
        <v>0</v>
      </c>
      <c r="N35" s="63"/>
      <c r="O35" s="63"/>
      <c r="P35" s="63"/>
      <c r="Q35" s="277" t="s">
        <v>0</v>
      </c>
      <c r="R35" s="268"/>
      <c r="T35" s="268"/>
      <c r="U35" s="268"/>
      <c r="X35" s="263"/>
    </row>
    <row r="36" spans="1:27">
      <c r="B36" s="8"/>
      <c r="C36" s="2"/>
      <c r="D36" s="7"/>
      <c r="E36" s="63"/>
      <c r="F36" s="67"/>
      <c r="G36" s="67"/>
      <c r="H36" s="67"/>
      <c r="I36" s="297"/>
      <c r="J36" s="297"/>
      <c r="K36" s="67"/>
      <c r="L36" s="67"/>
      <c r="M36" s="67"/>
      <c r="N36" s="67"/>
      <c r="O36" s="67"/>
      <c r="P36" s="67"/>
      <c r="Q36" s="14"/>
      <c r="R36" s="268"/>
      <c r="T36" s="268"/>
      <c r="U36" s="268"/>
      <c r="X36" s="257"/>
    </row>
    <row r="37" spans="1:27">
      <c r="B37" s="331" t="s">
        <v>4</v>
      </c>
      <c r="C37" s="332"/>
      <c r="D37" s="333"/>
      <c r="E37" s="63"/>
      <c r="F37" s="67"/>
      <c r="G37" s="67"/>
      <c r="H37" s="67"/>
      <c r="I37" s="297"/>
      <c r="J37" s="297"/>
      <c r="K37" s="67"/>
      <c r="L37" s="67"/>
      <c r="M37" s="67"/>
      <c r="N37" s="67"/>
      <c r="O37" s="67"/>
      <c r="P37" s="67"/>
      <c r="Q37" s="14"/>
      <c r="R37" s="268"/>
      <c r="T37" s="268"/>
      <c r="U37" s="268"/>
      <c r="X37" s="256"/>
    </row>
    <row r="38" spans="1:27">
      <c r="B38" s="8"/>
      <c r="C38" s="19"/>
      <c r="D38" s="7"/>
      <c r="E38" s="63"/>
      <c r="F38" s="67"/>
      <c r="G38" s="67"/>
      <c r="H38" s="67"/>
      <c r="I38" s="297"/>
      <c r="J38" s="297"/>
      <c r="K38" s="67"/>
      <c r="L38" s="67"/>
      <c r="M38" s="67"/>
      <c r="N38" s="67"/>
      <c r="O38" s="67"/>
      <c r="P38" s="67"/>
      <c r="Q38" s="14"/>
      <c r="R38" s="268"/>
      <c r="T38" s="268"/>
      <c r="U38" s="268"/>
      <c r="X38" s="257"/>
    </row>
    <row r="39" spans="1:27" ht="12.75" customHeight="1">
      <c r="B39" s="8" t="s">
        <v>49</v>
      </c>
      <c r="C39" s="2"/>
      <c r="D39" s="7"/>
      <c r="E39" s="67">
        <v>62.725999999999999</v>
      </c>
      <c r="F39" s="67">
        <v>47.94</v>
      </c>
      <c r="G39" s="67">
        <v>54.634999999999998</v>
      </c>
      <c r="H39" s="67">
        <v>56.976999999999997</v>
      </c>
      <c r="I39" s="67">
        <v>49.591000000000001</v>
      </c>
      <c r="J39" s="67">
        <v>27.952000000000002</v>
      </c>
      <c r="K39" s="67">
        <v>37.814999999999998</v>
      </c>
      <c r="L39" s="67">
        <v>51.536999999999999</v>
      </c>
      <c r="M39" s="67">
        <v>37.192999999999998</v>
      </c>
      <c r="N39" s="67"/>
      <c r="O39" s="67"/>
      <c r="P39" s="67"/>
      <c r="Q39" s="278">
        <v>426.36599999999993</v>
      </c>
      <c r="R39" s="268"/>
      <c r="T39" s="268"/>
      <c r="U39" s="268"/>
      <c r="X39" s="257"/>
    </row>
    <row r="40" spans="1:27">
      <c r="B40" s="8" t="s">
        <v>27</v>
      </c>
      <c r="C40" s="2"/>
      <c r="D40" s="7"/>
      <c r="E40" s="63" t="s">
        <v>0</v>
      </c>
      <c r="F40" s="63" t="s">
        <v>0</v>
      </c>
      <c r="G40" s="63" t="s">
        <v>0</v>
      </c>
      <c r="H40" s="63" t="s">
        <v>0</v>
      </c>
      <c r="I40" s="63" t="s">
        <v>0</v>
      </c>
      <c r="J40" s="63" t="s">
        <v>0</v>
      </c>
      <c r="K40" s="63" t="s">
        <v>0</v>
      </c>
      <c r="L40" s="63" t="s">
        <v>0</v>
      </c>
      <c r="M40" s="63" t="s">
        <v>0</v>
      </c>
      <c r="N40" s="63"/>
      <c r="O40" s="63"/>
      <c r="P40" s="63"/>
      <c r="Q40" s="14" t="s">
        <v>0</v>
      </c>
      <c r="R40" s="268"/>
      <c r="T40" s="268"/>
      <c r="U40" s="268"/>
      <c r="X40" s="257"/>
    </row>
    <row r="41" spans="1:27">
      <c r="B41" s="8"/>
      <c r="C41" s="2"/>
      <c r="D41" s="7"/>
      <c r="E41" s="67"/>
      <c r="F41" s="67"/>
      <c r="G41" s="67"/>
      <c r="H41" s="67"/>
      <c r="I41" s="297"/>
      <c r="J41" s="297"/>
      <c r="K41" s="67"/>
      <c r="L41" s="67"/>
      <c r="M41" s="67"/>
      <c r="N41" s="67"/>
      <c r="O41" s="67"/>
      <c r="P41" s="67"/>
      <c r="Q41" s="14"/>
      <c r="R41" s="268"/>
      <c r="T41" s="268"/>
      <c r="U41" s="268"/>
      <c r="X41" s="257"/>
    </row>
    <row r="42" spans="1:27" ht="12.75" customHeight="1">
      <c r="B42" s="339" t="s">
        <v>50</v>
      </c>
      <c r="C42" s="340"/>
      <c r="D42" s="341"/>
      <c r="E42" s="65">
        <v>55.944000000000003</v>
      </c>
      <c r="F42" s="65">
        <v>59.232999999999997</v>
      </c>
      <c r="G42" s="65">
        <v>69.073999999999998</v>
      </c>
      <c r="H42" s="65">
        <v>54.789000000000001</v>
      </c>
      <c r="I42" s="65">
        <v>62.255000000000003</v>
      </c>
      <c r="J42" s="65">
        <v>37.154000000000003</v>
      </c>
      <c r="K42" s="65" t="s">
        <v>0</v>
      </c>
      <c r="L42" s="65">
        <v>61.162999999999997</v>
      </c>
      <c r="M42" s="65">
        <v>64.113</v>
      </c>
      <c r="N42" s="155"/>
      <c r="O42" s="155"/>
      <c r="P42" s="155"/>
      <c r="Q42" s="279" t="s">
        <v>0</v>
      </c>
      <c r="R42" s="268"/>
      <c r="T42" s="268"/>
      <c r="U42" s="268"/>
      <c r="X42" s="262"/>
    </row>
    <row r="43" spans="1:27" ht="13.5">
      <c r="B43" s="13" t="s">
        <v>27</v>
      </c>
      <c r="C43" s="17"/>
      <c r="D43" s="16"/>
      <c r="E43" s="155" t="s">
        <v>0</v>
      </c>
      <c r="F43" s="155" t="s">
        <v>0</v>
      </c>
      <c r="G43" s="155" t="s">
        <v>0</v>
      </c>
      <c r="H43" s="155" t="s">
        <v>0</v>
      </c>
      <c r="I43" s="302" t="s">
        <v>0</v>
      </c>
      <c r="J43" s="302" t="s">
        <v>0</v>
      </c>
      <c r="K43" s="155" t="s">
        <v>0</v>
      </c>
      <c r="L43" s="155" t="s">
        <v>0</v>
      </c>
      <c r="M43" s="155" t="s">
        <v>0</v>
      </c>
      <c r="N43" s="67"/>
      <c r="O43" s="67"/>
      <c r="P43" s="67"/>
      <c r="Q43" s="279" t="s">
        <v>0</v>
      </c>
      <c r="R43" s="268"/>
      <c r="T43" s="268"/>
      <c r="U43" s="268"/>
      <c r="X43" s="264"/>
    </row>
    <row r="44" spans="1:27">
      <c r="B44" s="22"/>
      <c r="C44" s="21"/>
      <c r="D44" s="20"/>
      <c r="E44" s="67"/>
      <c r="F44" s="67"/>
      <c r="G44" s="67"/>
      <c r="H44" s="67"/>
      <c r="I44" s="297"/>
      <c r="J44" s="297"/>
      <c r="K44" s="67"/>
      <c r="L44" s="67"/>
      <c r="M44" s="67"/>
      <c r="N44" s="67"/>
      <c r="O44" s="67"/>
      <c r="P44" s="67"/>
      <c r="Q44" s="14"/>
      <c r="R44" s="268"/>
      <c r="T44" s="268"/>
      <c r="X44" s="257"/>
    </row>
    <row r="45" spans="1:27">
      <c r="A45" s="57"/>
      <c r="B45" s="331" t="s">
        <v>3</v>
      </c>
      <c r="C45" s="332"/>
      <c r="D45" s="333"/>
      <c r="E45" s="67"/>
      <c r="F45" s="67"/>
      <c r="G45" s="67"/>
      <c r="H45" s="67"/>
      <c r="I45" s="297"/>
      <c r="J45" s="297"/>
      <c r="K45" s="67"/>
      <c r="L45" s="67"/>
      <c r="M45" s="67"/>
      <c r="N45" s="67"/>
      <c r="O45" s="67"/>
      <c r="P45" s="67"/>
      <c r="Q45" s="14"/>
      <c r="R45" s="268"/>
      <c r="T45" s="268"/>
      <c r="W45" s="2"/>
      <c r="X45" s="256"/>
    </row>
    <row r="46" spans="1:27">
      <c r="B46" s="55"/>
      <c r="C46" s="26"/>
      <c r="D46" s="56"/>
      <c r="E46" s="67"/>
      <c r="F46" s="67"/>
      <c r="G46" s="67"/>
      <c r="H46" s="67"/>
      <c r="I46" s="297"/>
      <c r="J46" s="297"/>
      <c r="K46" s="67"/>
      <c r="L46" s="67"/>
      <c r="M46" s="67"/>
      <c r="N46" s="67"/>
      <c r="O46" s="67"/>
      <c r="P46" s="67"/>
      <c r="Q46" s="14"/>
      <c r="R46" s="268"/>
      <c r="T46" s="268"/>
      <c r="X46" s="265"/>
    </row>
    <row r="47" spans="1:27">
      <c r="B47" s="8" t="s">
        <v>2</v>
      </c>
      <c r="C47" s="2"/>
      <c r="D47" s="7"/>
      <c r="E47" s="67">
        <v>114.226</v>
      </c>
      <c r="F47" s="67">
        <v>92.697000000000003</v>
      </c>
      <c r="G47" s="67">
        <v>112.435</v>
      </c>
      <c r="H47" s="67">
        <v>109.42100000000001</v>
      </c>
      <c r="I47" s="67">
        <v>112.648</v>
      </c>
      <c r="J47" s="67">
        <v>99.366</v>
      </c>
      <c r="K47" s="67">
        <v>85.137</v>
      </c>
      <c r="L47" s="67">
        <v>109.217</v>
      </c>
      <c r="M47" s="67">
        <v>96.349000000000004</v>
      </c>
      <c r="N47" s="67"/>
      <c r="O47" s="67"/>
      <c r="P47" s="67"/>
      <c r="Q47" s="278">
        <v>931.49600000000009</v>
      </c>
      <c r="R47" s="268"/>
      <c r="T47" s="269"/>
      <c r="U47" s="270"/>
      <c r="V47" s="270"/>
      <c r="W47" s="270"/>
      <c r="X47" s="271"/>
      <c r="Y47" s="272"/>
      <c r="Z47" s="272"/>
      <c r="AA47" s="272"/>
    </row>
    <row r="48" spans="1:27">
      <c r="B48" s="8" t="s">
        <v>27</v>
      </c>
      <c r="C48" s="17"/>
      <c r="D48" s="16"/>
      <c r="E48" s="63" t="s">
        <v>0</v>
      </c>
      <c r="F48" s="63" t="s">
        <v>0</v>
      </c>
      <c r="G48" s="63" t="s">
        <v>0</v>
      </c>
      <c r="H48" s="63" t="s">
        <v>0</v>
      </c>
      <c r="I48" s="298" t="s">
        <v>0</v>
      </c>
      <c r="J48" s="298" t="s">
        <v>0</v>
      </c>
      <c r="K48" s="63" t="s">
        <v>0</v>
      </c>
      <c r="L48" s="63" t="s">
        <v>0</v>
      </c>
      <c r="M48" s="63" t="s">
        <v>0</v>
      </c>
      <c r="N48" s="63"/>
      <c r="O48" s="63"/>
      <c r="P48" s="63"/>
      <c r="Q48" s="14" t="s">
        <v>0</v>
      </c>
      <c r="T48" s="269"/>
      <c r="U48" s="270"/>
      <c r="V48" s="270"/>
      <c r="W48" s="270"/>
      <c r="X48" s="271"/>
      <c r="Y48" s="272"/>
      <c r="Z48" s="272"/>
      <c r="AA48" s="272"/>
    </row>
    <row r="49" spans="2:24">
      <c r="B49" s="8"/>
      <c r="C49" s="17"/>
      <c r="D49" s="16"/>
      <c r="E49" s="15"/>
      <c r="F49" s="67"/>
      <c r="G49" s="67"/>
      <c r="H49" s="67"/>
      <c r="I49" s="297"/>
      <c r="J49" s="297"/>
      <c r="K49" s="67"/>
      <c r="L49" s="67"/>
      <c r="M49" s="67"/>
      <c r="N49" s="67"/>
      <c r="O49" s="67"/>
      <c r="P49" s="67"/>
      <c r="Q49" s="14"/>
      <c r="X49" s="257"/>
    </row>
    <row r="50" spans="2:24" ht="13.5">
      <c r="B50" s="13" t="s">
        <v>1</v>
      </c>
      <c r="C50" s="12"/>
      <c r="D50" s="11"/>
      <c r="E50" s="47" t="s">
        <v>0</v>
      </c>
      <c r="F50" s="47" t="s">
        <v>0</v>
      </c>
      <c r="G50" s="47" t="s">
        <v>0</v>
      </c>
      <c r="H50" s="47" t="s">
        <v>0</v>
      </c>
      <c r="I50" s="47" t="s">
        <v>0</v>
      </c>
      <c r="J50" s="47" t="s">
        <v>0</v>
      </c>
      <c r="K50" s="47" t="s">
        <v>0</v>
      </c>
      <c r="L50" s="47" t="s">
        <v>0</v>
      </c>
      <c r="M50" s="65" t="s">
        <v>0</v>
      </c>
      <c r="N50" s="63"/>
      <c r="O50" s="63"/>
      <c r="P50" s="63"/>
      <c r="Q50" s="300" t="s">
        <v>0</v>
      </c>
      <c r="X50" s="264"/>
    </row>
    <row r="51" spans="2:24">
      <c r="B51" s="25" t="s">
        <v>27</v>
      </c>
      <c r="C51" s="2"/>
      <c r="D51" s="7"/>
      <c r="E51" s="10" t="s">
        <v>0</v>
      </c>
      <c r="F51" s="10" t="s">
        <v>0</v>
      </c>
      <c r="G51" s="10" t="s">
        <v>0</v>
      </c>
      <c r="H51" s="10" t="s">
        <v>0</v>
      </c>
      <c r="I51" s="10" t="s">
        <v>0</v>
      </c>
      <c r="J51" s="10" t="s">
        <v>0</v>
      </c>
      <c r="K51" s="10" t="s">
        <v>0</v>
      </c>
      <c r="L51" s="10" t="s">
        <v>0</v>
      </c>
      <c r="M51" s="63" t="s">
        <v>0</v>
      </c>
      <c r="N51" s="63"/>
      <c r="O51" s="63"/>
      <c r="P51" s="63"/>
      <c r="Q51" s="301" t="s">
        <v>0</v>
      </c>
      <c r="X51" s="263"/>
    </row>
    <row r="52" spans="2:24" ht="13.5" thickBot="1">
      <c r="B52" s="5"/>
      <c r="C52" s="3"/>
      <c r="D52" s="4"/>
      <c r="E52" s="3"/>
      <c r="F52" s="3"/>
      <c r="G52" s="3"/>
      <c r="H52" s="3"/>
      <c r="I52" s="3"/>
      <c r="J52" s="3"/>
      <c r="K52" s="3"/>
      <c r="L52" s="3"/>
      <c r="M52" s="3"/>
      <c r="N52" s="3"/>
      <c r="O52" s="3"/>
      <c r="P52" s="4"/>
      <c r="Q52" s="54"/>
      <c r="X52" s="257"/>
    </row>
    <row r="53" spans="2:24">
      <c r="B53" s="2"/>
      <c r="C53" s="2"/>
      <c r="D53" s="2"/>
      <c r="E53" s="2"/>
      <c r="F53" s="2"/>
      <c r="G53" s="2"/>
      <c r="H53" s="2"/>
      <c r="I53" s="2"/>
      <c r="J53" s="2"/>
      <c r="K53" s="2"/>
      <c r="L53" s="2"/>
      <c r="M53" s="2"/>
      <c r="N53" s="2"/>
      <c r="O53" s="2"/>
      <c r="P53" s="2"/>
      <c r="Q53" s="2"/>
      <c r="X53" s="2"/>
    </row>
    <row r="54" spans="2:24">
      <c r="B54" s="2"/>
      <c r="C54" s="2"/>
      <c r="D54" s="2"/>
      <c r="E54" s="2"/>
      <c r="F54" s="2"/>
      <c r="G54" s="2"/>
      <c r="H54" s="2"/>
      <c r="I54" s="2"/>
      <c r="J54" s="2"/>
      <c r="K54" s="2"/>
      <c r="L54" s="2"/>
      <c r="M54" s="2"/>
      <c r="N54" s="2"/>
      <c r="O54" s="2"/>
      <c r="P54" s="2"/>
      <c r="Q54" s="61" t="s">
        <v>72</v>
      </c>
      <c r="X54" s="2"/>
    </row>
    <row r="55" spans="2:24">
      <c r="B55" s="2"/>
      <c r="C55" s="2"/>
      <c r="D55" s="2"/>
      <c r="E55" s="2"/>
      <c r="F55" s="2"/>
      <c r="G55" s="2"/>
      <c r="H55" s="2"/>
      <c r="I55" s="2"/>
      <c r="J55" s="2"/>
      <c r="K55" s="2"/>
      <c r="L55" s="2"/>
      <c r="M55" s="2"/>
      <c r="N55" s="2"/>
      <c r="O55" s="2"/>
      <c r="P55" s="2"/>
      <c r="Q55" s="60"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2"/>
      <c r="X57" s="2"/>
    </row>
    <row r="58" spans="2:24">
      <c r="B58" s="2"/>
      <c r="C58" s="2"/>
      <c r="D58" s="2"/>
      <c r="E58" s="2"/>
      <c r="F58" s="2"/>
      <c r="G58" s="2"/>
      <c r="H58" s="2"/>
      <c r="I58" s="2"/>
      <c r="J58" s="2"/>
      <c r="K58" s="2"/>
      <c r="L58" s="2"/>
      <c r="M58" s="2"/>
      <c r="N58" s="2"/>
      <c r="O58" s="2"/>
      <c r="P58" s="2"/>
      <c r="Q58" s="158"/>
      <c r="R58" s="159"/>
      <c r="S58" s="159"/>
      <c r="T58" s="159"/>
      <c r="X58" s="2"/>
    </row>
    <row r="59" spans="2:24">
      <c r="B59" s="2"/>
      <c r="C59" s="2"/>
      <c r="D59" s="2"/>
      <c r="E59" s="2"/>
      <c r="F59" s="2"/>
      <c r="G59" s="2"/>
      <c r="H59" s="2"/>
      <c r="I59" s="2"/>
      <c r="J59" s="2"/>
      <c r="K59" s="2"/>
      <c r="L59" s="2"/>
      <c r="M59" s="2"/>
      <c r="N59" s="2"/>
      <c r="O59" s="2"/>
      <c r="P59" s="2"/>
      <c r="Q59" s="158"/>
      <c r="R59" s="159"/>
      <c r="S59" s="159"/>
      <c r="T59" s="159"/>
      <c r="X59" s="2"/>
    </row>
    <row r="60" spans="2:24">
      <c r="B60" s="248"/>
      <c r="C60" s="248"/>
      <c r="D60" s="2"/>
      <c r="E60" s="2"/>
      <c r="F60" s="2"/>
      <c r="G60" s="2"/>
      <c r="H60" s="2"/>
      <c r="I60" s="2"/>
      <c r="J60" s="2"/>
      <c r="K60" s="2"/>
      <c r="L60" s="2"/>
      <c r="M60" s="2"/>
      <c r="N60" s="2"/>
      <c r="O60" s="2"/>
      <c r="P60" s="2"/>
      <c r="Q60" s="2"/>
      <c r="R60" s="159"/>
      <c r="S60" s="159"/>
      <c r="T60" s="159"/>
      <c r="X60" s="248"/>
    </row>
    <row r="61" spans="2:24">
      <c r="B61" s="248"/>
      <c r="C61" s="248"/>
      <c r="D61" s="248"/>
      <c r="E61" s="248"/>
      <c r="F61" s="248"/>
      <c r="G61" s="248"/>
      <c r="H61" s="248"/>
      <c r="I61" s="248"/>
      <c r="J61" s="248"/>
      <c r="K61" s="248"/>
      <c r="L61" s="248"/>
      <c r="M61" s="248"/>
      <c r="N61" s="248"/>
      <c r="O61" s="248"/>
      <c r="P61" s="248"/>
      <c r="Q61" s="248"/>
      <c r="R61" s="159"/>
      <c r="S61" s="159"/>
      <c r="T61" s="159"/>
      <c r="X61" s="248"/>
    </row>
    <row r="62" spans="2:24">
      <c r="B62" s="248" t="s">
        <v>61</v>
      </c>
      <c r="C62" s="248"/>
      <c r="D62" s="249">
        <v>2021</v>
      </c>
      <c r="E62" s="250">
        <f>IF(E20+E23+E26=0,"",E20+E23+E26)</f>
        <v>173.999</v>
      </c>
      <c r="F62" s="251">
        <f>IF(F20+F23+F26=0,"",F20+F23+F26)</f>
        <v>151.36500000000001</v>
      </c>
      <c r="G62" s="251">
        <f>IF(G20+G23+G26=0,"",G20+G23+G26)</f>
        <v>200.94</v>
      </c>
      <c r="H62" s="251">
        <f t="shared" ref="H62:P62" si="0">IF(H20+H23+H26=0,"",H20+H23+H26)</f>
        <v>177.12</v>
      </c>
      <c r="I62" s="251">
        <f t="shared" si="0"/>
        <v>187.97300000000001</v>
      </c>
      <c r="J62" s="251">
        <f t="shared" si="0"/>
        <v>181.21100000000001</v>
      </c>
      <c r="K62" s="251">
        <f t="shared" si="0"/>
        <v>188.69399999999999</v>
      </c>
      <c r="L62" s="251">
        <f t="shared" si="0"/>
        <v>216.88200000000001</v>
      </c>
      <c r="M62" s="251">
        <f t="shared" si="0"/>
        <v>191.898</v>
      </c>
      <c r="N62" s="251" t="str">
        <f t="shared" si="0"/>
        <v/>
      </c>
      <c r="O62" s="251" t="str">
        <f t="shared" si="0"/>
        <v/>
      </c>
      <c r="P62" s="251" t="str">
        <f t="shared" si="0"/>
        <v/>
      </c>
      <c r="Q62" s="248"/>
      <c r="R62" s="159"/>
      <c r="S62" s="159"/>
      <c r="T62" s="159"/>
      <c r="X62" s="248"/>
    </row>
    <row r="63" spans="2:24">
      <c r="B63" s="248" t="s">
        <v>53</v>
      </c>
      <c r="C63" s="248"/>
      <c r="D63" s="249">
        <v>2020</v>
      </c>
      <c r="E63" s="250">
        <f>'KJ 2020'!E20+'KJ 2020'!E23+'KJ 2020'!E26</f>
        <v>201.77500000000001</v>
      </c>
      <c r="F63" s="250">
        <f>'KJ 2020'!F20+'KJ 2020'!F23+'KJ 2020'!F26</f>
        <v>191.16800000000001</v>
      </c>
      <c r="G63" s="250">
        <f>'KJ 2020'!G20+'KJ 2020'!G23+'KJ 2020'!G26</f>
        <v>200.43700000000001</v>
      </c>
      <c r="H63" s="250">
        <f>'KJ 2020'!H20+'KJ 2020'!H23+'KJ 2020'!H26</f>
        <v>164.99400000000003</v>
      </c>
      <c r="I63" s="250">
        <f>'KJ 2020'!I20+'KJ 2020'!I23+'KJ 2020'!I26</f>
        <v>167.93</v>
      </c>
      <c r="J63" s="250">
        <f>'KJ 2020'!J20+'KJ 2020'!J23+'KJ 2020'!J26</f>
        <v>183.76599999999999</v>
      </c>
      <c r="K63" s="250">
        <f>'KJ 2020'!K20+'KJ 2020'!K23+'KJ 2020'!K26</f>
        <v>173.89400000000001</v>
      </c>
      <c r="L63" s="250">
        <f>'KJ 2020'!L20+'KJ 2020'!L23+'KJ 2020'!L26</f>
        <v>200.911</v>
      </c>
      <c r="M63" s="250">
        <f>'KJ 2020'!M20+'KJ 2020'!M23+'KJ 2020'!M26</f>
        <v>206.03100000000001</v>
      </c>
      <c r="N63" s="250">
        <f>'KJ 2020'!N20+'KJ 2020'!N23+'KJ 2020'!N26</f>
        <v>227.613</v>
      </c>
      <c r="O63" s="250">
        <f>'KJ 2020'!O20+'KJ 2020'!O23+'KJ 2020'!O26</f>
        <v>199.58799999999999</v>
      </c>
      <c r="P63" s="250">
        <f>'KJ 2020'!P20+'KJ 2020'!P23+'KJ 2020'!P26</f>
        <v>244.59899999999999</v>
      </c>
      <c r="Q63" s="248"/>
      <c r="R63" s="159"/>
      <c r="S63" s="159"/>
      <c r="T63" s="159"/>
      <c r="X63" s="248"/>
    </row>
    <row r="64" spans="2:24">
      <c r="B64" s="248" t="s">
        <v>65</v>
      </c>
      <c r="C64" s="248"/>
      <c r="D64" s="249">
        <v>2021</v>
      </c>
      <c r="E64" s="250" t="str">
        <f>IF(E31=0,"",E31)</f>
        <v>.</v>
      </c>
      <c r="F64" s="250">
        <f>IF(F31=0,"",F31)</f>
        <v>4.1840000000000002</v>
      </c>
      <c r="G64" s="250">
        <f t="shared" ref="G64:P64" si="1">IF(G31=0,"",G31)</f>
        <v>4.4820000000000002</v>
      </c>
      <c r="H64" s="250">
        <f t="shared" si="1"/>
        <v>3.0880000000000001</v>
      </c>
      <c r="I64" s="250">
        <f t="shared" si="1"/>
        <v>4.1029999999999998</v>
      </c>
      <c r="J64" s="250">
        <f t="shared" si="1"/>
        <v>4.2039999999999997</v>
      </c>
      <c r="K64" s="250">
        <f t="shared" si="1"/>
        <v>3.8</v>
      </c>
      <c r="L64" s="250">
        <f t="shared" si="1"/>
        <v>3.149</v>
      </c>
      <c r="M64" s="250">
        <f t="shared" si="1"/>
        <v>3.3439999999999999</v>
      </c>
      <c r="N64" s="250" t="str">
        <f t="shared" si="1"/>
        <v/>
      </c>
      <c r="O64" s="250" t="str">
        <f t="shared" si="1"/>
        <v/>
      </c>
      <c r="P64" s="250" t="str">
        <f t="shared" si="1"/>
        <v/>
      </c>
      <c r="Q64" s="248"/>
      <c r="R64" s="159"/>
      <c r="S64" s="159"/>
      <c r="T64" s="159"/>
      <c r="X64" s="248"/>
    </row>
    <row r="65" spans="2:24">
      <c r="B65" s="248" t="s">
        <v>62</v>
      </c>
      <c r="C65" s="248"/>
      <c r="D65" s="249">
        <v>2020</v>
      </c>
      <c r="E65" s="250">
        <f>'KJ 2020'!E31</f>
        <v>3.472</v>
      </c>
      <c r="F65" s="250">
        <f>'KJ 2020'!F31</f>
        <v>2.9740000000000002</v>
      </c>
      <c r="G65" s="250">
        <f>'KJ 2020'!G31</f>
        <v>3.9910000000000001</v>
      </c>
      <c r="H65" s="250">
        <f>'KJ 2020'!H31</f>
        <v>5.016</v>
      </c>
      <c r="I65" s="250">
        <f>'KJ 2020'!I31</f>
        <v>3.153</v>
      </c>
      <c r="J65" s="250">
        <f>'KJ 2020'!J31</f>
        <v>3.165</v>
      </c>
      <c r="K65" s="250">
        <f>'KJ 2020'!K31</f>
        <v>4.0289999999999999</v>
      </c>
      <c r="L65" s="250">
        <f>'KJ 2020'!L31</f>
        <v>3.694</v>
      </c>
      <c r="M65" s="250">
        <f>'KJ 2020'!M31</f>
        <v>4.069</v>
      </c>
      <c r="N65" s="250">
        <f>'KJ 2020'!N31</f>
        <v>3.8090000000000002</v>
      </c>
      <c r="O65" s="250">
        <f>'KJ 2020'!O31</f>
        <v>4.2910000000000004</v>
      </c>
      <c r="P65" s="250">
        <f>'KJ 2020'!P31</f>
        <v>12.226000000000001</v>
      </c>
      <c r="Q65" s="248"/>
      <c r="R65" s="159"/>
      <c r="S65" s="159"/>
      <c r="T65" s="159"/>
      <c r="X65" s="248"/>
    </row>
    <row r="66" spans="2:24">
      <c r="B66" s="248" t="s">
        <v>66</v>
      </c>
      <c r="C66" s="248"/>
      <c r="D66" s="249">
        <v>2021</v>
      </c>
      <c r="E66" s="250">
        <f>IF(E39+E42=0,"",E39+E42)</f>
        <v>118.67</v>
      </c>
      <c r="F66" s="250">
        <f>IF(F39+F42=0,"",F39+F42)</f>
        <v>107.173</v>
      </c>
      <c r="G66" s="250">
        <f>IF(G39+G42=0,"",G39+G42)</f>
        <v>123.709</v>
      </c>
      <c r="H66" s="250">
        <f>IF(H39+H42=0,"",H39+H42)</f>
        <v>111.76599999999999</v>
      </c>
      <c r="I66" s="250">
        <f t="shared" ref="I66:P66" si="2">IF(I39+I42=0,"",I39+I42)</f>
        <v>111.846</v>
      </c>
      <c r="J66" s="250">
        <f t="shared" si="2"/>
        <v>65.106000000000009</v>
      </c>
      <c r="K66" s="250" t="e">
        <f t="shared" si="2"/>
        <v>#VALUE!</v>
      </c>
      <c r="L66" s="250">
        <f t="shared" si="2"/>
        <v>112.69999999999999</v>
      </c>
      <c r="M66" s="250">
        <f t="shared" si="2"/>
        <v>101.306</v>
      </c>
      <c r="N66" s="250" t="str">
        <f t="shared" si="2"/>
        <v/>
      </c>
      <c r="O66" s="250" t="str">
        <f t="shared" si="2"/>
        <v/>
      </c>
      <c r="P66" s="250" t="str">
        <f t="shared" si="2"/>
        <v/>
      </c>
      <c r="Q66" s="248"/>
      <c r="R66" s="159"/>
      <c r="S66" s="159"/>
      <c r="T66" s="159"/>
      <c r="X66" s="248"/>
    </row>
    <row r="67" spans="2:24">
      <c r="B67" s="248" t="s">
        <v>63</v>
      </c>
      <c r="C67" s="248"/>
      <c r="D67" s="249">
        <v>2020</v>
      </c>
      <c r="E67" s="250">
        <f>'KJ 2020'!E39+'KJ 2020'!E42</f>
        <v>106.56399999999999</v>
      </c>
      <c r="F67" s="250">
        <f>'KJ 2020'!F39+'KJ 2020'!F42</f>
        <v>107.113</v>
      </c>
      <c r="G67" s="250">
        <f>'KJ 2020'!G39+'KJ 2020'!G42</f>
        <v>82.781000000000006</v>
      </c>
      <c r="H67" s="250">
        <f>'KJ 2020'!H39+'KJ 2020'!H42</f>
        <v>97.966000000000008</v>
      </c>
      <c r="I67" s="250">
        <f>'KJ 2020'!I39+'KJ 2020'!I42</f>
        <v>88.445999999999998</v>
      </c>
      <c r="J67" s="250">
        <f>'KJ 2020'!J39+'KJ 2020'!J42</f>
        <v>103.664</v>
      </c>
      <c r="K67" s="250">
        <f>'KJ 2020'!K39+'KJ 2020'!K42</f>
        <v>108.22800000000001</v>
      </c>
      <c r="L67" s="250">
        <f>'KJ 2020'!L39+'KJ 2020'!L42</f>
        <v>104.476</v>
      </c>
      <c r="M67" s="250">
        <f>'KJ 2020'!M39+'KJ 2020'!M42</f>
        <v>106.614</v>
      </c>
      <c r="N67" s="250">
        <f>'KJ 2020'!N39+'KJ 2020'!N42</f>
        <v>106.224</v>
      </c>
      <c r="O67" s="250">
        <f>'KJ 2020'!O39+'KJ 2020'!O42</f>
        <v>101.29300000000001</v>
      </c>
      <c r="P67" s="250" t="s">
        <v>0</v>
      </c>
      <c r="Q67" s="248"/>
      <c r="R67" s="159"/>
      <c r="S67" s="159"/>
      <c r="T67" s="159"/>
      <c r="X67" s="248"/>
    </row>
    <row r="68" spans="2:24">
      <c r="B68" s="248" t="s">
        <v>67</v>
      </c>
      <c r="C68" s="248"/>
      <c r="D68" s="249">
        <v>2021</v>
      </c>
      <c r="E68" s="250">
        <f>IF(E47=0,"",E47)</f>
        <v>114.226</v>
      </c>
      <c r="F68" s="250">
        <f>IF(F47=0,"",F47)</f>
        <v>92.697000000000003</v>
      </c>
      <c r="G68" s="250">
        <f t="shared" ref="G68:P68" si="3">IF(G47=0,"",G47)</f>
        <v>112.435</v>
      </c>
      <c r="H68" s="250">
        <f t="shared" si="3"/>
        <v>109.42100000000001</v>
      </c>
      <c r="I68" s="250">
        <f t="shared" si="3"/>
        <v>112.648</v>
      </c>
      <c r="J68" s="250">
        <f t="shared" si="3"/>
        <v>99.366</v>
      </c>
      <c r="K68" s="250">
        <f t="shared" si="3"/>
        <v>85.137</v>
      </c>
      <c r="L68" s="250">
        <f t="shared" si="3"/>
        <v>109.217</v>
      </c>
      <c r="M68" s="250">
        <f t="shared" si="3"/>
        <v>96.349000000000004</v>
      </c>
      <c r="N68" s="250" t="str">
        <f t="shared" si="3"/>
        <v/>
      </c>
      <c r="O68" s="250" t="str">
        <f t="shared" si="3"/>
        <v/>
      </c>
      <c r="P68" s="250" t="str">
        <f t="shared" si="3"/>
        <v/>
      </c>
      <c r="Q68" s="248"/>
      <c r="R68" s="159"/>
      <c r="S68" s="159"/>
      <c r="T68" s="159"/>
      <c r="X68" s="248"/>
    </row>
    <row r="69" spans="2:24">
      <c r="B69" s="248" t="s">
        <v>64</v>
      </c>
      <c r="C69" s="248"/>
      <c r="D69" s="249">
        <v>2020</v>
      </c>
      <c r="E69" s="250">
        <f>'KJ 2020'!E47</f>
        <v>111.307</v>
      </c>
      <c r="F69" s="250">
        <f>'KJ 2020'!F47</f>
        <v>95.867000000000004</v>
      </c>
      <c r="G69" s="250" t="str">
        <f>'KJ 2020'!G47</f>
        <v>.</v>
      </c>
      <c r="H69" s="250" t="str">
        <f>'KJ 2020'!H47</f>
        <v>.</v>
      </c>
      <c r="I69" s="250" t="str">
        <f>'KJ 2020'!I47</f>
        <v>.</v>
      </c>
      <c r="J69" s="250" t="str">
        <f>'KJ 2020'!J47</f>
        <v>.</v>
      </c>
      <c r="K69" s="250" t="str">
        <f>'KJ 2020'!K47</f>
        <v>.</v>
      </c>
      <c r="L69" s="250" t="str">
        <f>'KJ 2020'!L47</f>
        <v>.</v>
      </c>
      <c r="M69" s="250" t="str">
        <f>'KJ 2020'!M47</f>
        <v>.</v>
      </c>
      <c r="N69" s="250" t="str">
        <f>'KJ 2020'!N47</f>
        <v>.</v>
      </c>
      <c r="O69" s="250" t="str">
        <f>'KJ 2020'!O47</f>
        <v>.</v>
      </c>
      <c r="P69" s="250" t="str">
        <f>'KJ 2020'!P47</f>
        <v>.</v>
      </c>
      <c r="Q69" s="248"/>
      <c r="R69" s="159"/>
      <c r="S69" s="159"/>
      <c r="T69" s="159"/>
      <c r="X69" s="248"/>
    </row>
    <row r="70" spans="2:24">
      <c r="B70" s="248"/>
      <c r="C70" s="248"/>
      <c r="D70" s="248"/>
      <c r="E70" s="248"/>
      <c r="F70" s="248"/>
      <c r="G70" s="248"/>
      <c r="H70" s="248"/>
      <c r="I70" s="248"/>
      <c r="J70" s="248"/>
      <c r="K70" s="248"/>
      <c r="L70" s="248"/>
      <c r="M70" s="248"/>
      <c r="N70" s="248"/>
      <c r="O70" s="248"/>
      <c r="P70" s="248"/>
      <c r="Q70" s="248"/>
      <c r="R70" s="159"/>
      <c r="S70" s="159"/>
      <c r="T70" s="159"/>
      <c r="X70" s="248"/>
    </row>
    <row r="71" spans="2:24">
      <c r="B71" s="248"/>
      <c r="C71" s="248"/>
      <c r="D71" s="248"/>
      <c r="E71" s="248"/>
      <c r="F71" s="248"/>
      <c r="G71" s="248"/>
      <c r="H71" s="248"/>
      <c r="I71" s="248"/>
      <c r="J71" s="248"/>
      <c r="K71" s="248"/>
      <c r="L71" s="248"/>
      <c r="M71" s="248"/>
      <c r="N71" s="248"/>
      <c r="O71" s="248"/>
      <c r="P71" s="248"/>
      <c r="Q71" s="248"/>
      <c r="R71" s="159"/>
      <c r="S71" s="159"/>
      <c r="T71" s="159"/>
      <c r="X71" s="2"/>
    </row>
    <row r="72" spans="2:24">
      <c r="B72" s="2"/>
      <c r="C72" s="2"/>
      <c r="D72" s="2"/>
      <c r="E72" s="2"/>
      <c r="F72" s="2"/>
      <c r="G72" s="2"/>
      <c r="H72" s="2"/>
      <c r="I72" s="2"/>
      <c r="J72" s="2"/>
      <c r="K72" s="2"/>
      <c r="L72" s="2"/>
      <c r="M72" s="2"/>
      <c r="N72" s="2"/>
      <c r="O72" s="2"/>
      <c r="P72" s="2"/>
      <c r="Q72" s="158"/>
      <c r="R72" s="159"/>
      <c r="S72" s="159"/>
      <c r="T72" s="159"/>
      <c r="X72" s="2"/>
    </row>
    <row r="73" spans="2:24">
      <c r="B73" s="2"/>
      <c r="C73" s="2"/>
      <c r="D73" s="2"/>
      <c r="E73" s="2"/>
      <c r="G73" s="2"/>
      <c r="H73" s="2"/>
      <c r="I73" s="2"/>
      <c r="J73" s="2"/>
      <c r="K73" s="2"/>
      <c r="L73" s="2"/>
      <c r="M73" s="2"/>
      <c r="N73" s="2"/>
      <c r="O73" s="2"/>
      <c r="P73" s="2"/>
      <c r="Q73" s="158"/>
      <c r="R73" s="159"/>
      <c r="S73" s="159"/>
      <c r="T73" s="159"/>
      <c r="X73" s="2"/>
    </row>
    <row r="74" spans="2:24">
      <c r="B74" s="2"/>
      <c r="Q74" s="159"/>
      <c r="R74" s="159"/>
      <c r="S74" s="159"/>
      <c r="T74" s="159"/>
      <c r="X74" s="2"/>
    </row>
    <row r="75" spans="2:24">
      <c r="B75" s="2"/>
      <c r="Q75" s="159"/>
      <c r="R75" s="159"/>
      <c r="S75" s="159"/>
      <c r="T75" s="159"/>
      <c r="X75" s="2"/>
    </row>
    <row r="76" spans="2:24">
      <c r="Q76" s="159"/>
      <c r="R76" s="159"/>
      <c r="S76" s="159"/>
      <c r="T76" s="159"/>
    </row>
    <row r="77" spans="2:24">
      <c r="Q77" s="159"/>
      <c r="R77" s="159"/>
      <c r="S77" s="159"/>
      <c r="T77" s="159"/>
    </row>
    <row r="78" spans="2:24">
      <c r="Q78" s="159"/>
      <c r="R78" s="159"/>
      <c r="S78" s="159"/>
      <c r="T78" s="159"/>
    </row>
    <row r="79" spans="2:24">
      <c r="Q79" s="159"/>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KJ 2016</vt:lpstr>
      <vt:lpstr>KJ 2017</vt:lpstr>
      <vt:lpstr>KJ 2018</vt:lpstr>
      <vt:lpstr>KJ 2019</vt:lpstr>
      <vt:lpstr>KJ 2020</vt:lpstr>
      <vt:lpstr>KJ 2021</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2017-08-07T14:24:18Z</cp:lastPrinted>
  <dcterms:created xsi:type="dcterms:W3CDTF">2016-06-17T11:09:19Z</dcterms:created>
  <dcterms:modified xsi:type="dcterms:W3CDTF">2021-12-06T15:14:00Z</dcterms:modified>
</cp:coreProperties>
</file>